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2"/>
  </bookViews>
  <sheets>
    <sheet name="２０１６．６年生対戦予定表" sheetId="1" r:id="rId1"/>
    <sheet name="２０１６．６年生対戦表" sheetId="2" r:id="rId2"/>
    <sheet name="２０１６．６年生組合せ表" sheetId="3" r:id="rId3"/>
    <sheet name="２０１６．６年生・警告・退場リスト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<sst xmlns="http://schemas.openxmlformats.org/spreadsheetml/2006/main" count="886" uniqueCount="162">
  <si>
    <t>江東区少年サッカー連盟　　運営部</t>
  </si>
  <si>
    <t>五砂ＦＣ</t>
  </si>
  <si>
    <t>ＦＣ東陽</t>
  </si>
  <si>
    <t>ＦＣ大島</t>
  </si>
  <si>
    <t>ＦＣ城東</t>
  </si>
  <si>
    <t>砂町ＳＣ</t>
  </si>
  <si>
    <t>スカイ</t>
  </si>
  <si>
    <t>Ｊスタ</t>
  </si>
  <si>
    <t>ベイ</t>
  </si>
  <si>
    <t>佃ＦＣ</t>
  </si>
  <si>
    <t>ＦＣ北砂</t>
  </si>
  <si>
    <t>スター</t>
  </si>
  <si>
    <t>順位</t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</si>
  <si>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</si>
  <si>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</si>
  <si>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</si>
  <si>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</si>
  <si>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</si>
  <si>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</si>
  <si>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</si>
  <si>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</si>
  <si>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</si>
  <si>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</si>
  <si>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</si>
  <si>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</si>
  <si>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</si>
  <si>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</si>
  <si>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</si>
  <si>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</si>
  <si>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</si>
  <si>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</si>
  <si>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</si>
  <si>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バディＳＣ江東</t>
  </si>
  <si>
    <t>警告</t>
  </si>
  <si>
    <t>退場</t>
  </si>
  <si>
    <t>Ｎｏ．３</t>
  </si>
  <si>
    <t>レイン</t>
  </si>
  <si>
    <t>－</t>
  </si>
  <si>
    <t>－</t>
  </si>
  <si>
    <t>－</t>
  </si>
  <si>
    <t>－</t>
  </si>
  <si>
    <t>Ｎｏ．４</t>
  </si>
  <si>
    <t>－</t>
  </si>
  <si>
    <t>－</t>
  </si>
  <si>
    <t>－</t>
  </si>
  <si>
    <t>－</t>
  </si>
  <si>
    <t>－</t>
  </si>
  <si>
    <t>試　合　時　間</t>
  </si>
  <si>
    <t>対　　　　　　　　　　　　　戦</t>
  </si>
  <si>
    <t>主　審</t>
  </si>
  <si>
    <t>副　審</t>
  </si>
  <si>
    <t>会　場</t>
  </si>
  <si>
    <t>－</t>
  </si>
  <si>
    <t>－</t>
  </si>
  <si>
    <t>－</t>
  </si>
  <si>
    <t>ベイエリアＦＣ</t>
  </si>
  <si>
    <t>バデイ</t>
  </si>
  <si>
    <t>深川ＳＣ</t>
  </si>
  <si>
    <t>月日（）　辰巳グランドＡ</t>
  </si>
  <si>
    <t>月日（）　辰巳グランドＡ</t>
  </si>
  <si>
    <t>月日（）　辰巳グランドＢ</t>
  </si>
  <si>
    <t>月日（）　辰巳グランドＢ</t>
  </si>
  <si>
    <t>江東Ｆ</t>
  </si>
  <si>
    <t>深川</t>
  </si>
  <si>
    <t>-</t>
  </si>
  <si>
    <t>江東フレンドリー</t>
  </si>
  <si>
    <t>ＦＣ大島</t>
  </si>
  <si>
    <t xml:space="preserve"> </t>
  </si>
  <si>
    <t xml:space="preserve"> </t>
  </si>
  <si>
    <t>勝</t>
  </si>
  <si>
    <t>分</t>
  </si>
  <si>
    <t>負</t>
  </si>
  <si>
    <t>勝点</t>
  </si>
  <si>
    <t>得点</t>
  </si>
  <si>
    <t>失点</t>
  </si>
  <si>
    <t xml:space="preserve"> </t>
  </si>
  <si>
    <t>五砂ＦＣ</t>
  </si>
  <si>
    <t>スカイＦＣ</t>
  </si>
  <si>
    <t>スターキッカーズ</t>
  </si>
  <si>
    <t>レインボーズ</t>
  </si>
  <si>
    <t>ベイエリア</t>
  </si>
  <si>
    <t>バディＳＣ</t>
  </si>
  <si>
    <t/>
  </si>
  <si>
    <t>五砂</t>
  </si>
  <si>
    <t>砂町</t>
  </si>
  <si>
    <t>２０１６年度・チャンピオンズリーグ・６年生対戦予定表</t>
  </si>
  <si>
    <t>２０１６年度・チャンピオンズリーグ６年生対戦表</t>
  </si>
  <si>
    <t>２０１６江東区少年サッカー連盟・６年生チャンピオンズリーグ</t>
  </si>
  <si>
    <t>２０１６江東区少年サッカー連盟・６年生チャンピオンズリーグ</t>
  </si>
  <si>
    <t>２０１６・６年生チャンピオンズリーグ（警告・退場リスト）</t>
  </si>
  <si>
    <t>佃</t>
  </si>
  <si>
    <t>第二朝鮮</t>
  </si>
  <si>
    <t>バディ</t>
  </si>
  <si>
    <t>Ｊスターズ</t>
  </si>
  <si>
    <t>第二朝鮮</t>
  </si>
  <si>
    <t>３月６日（日）　辰巳グランドＡ</t>
  </si>
  <si>
    <t>３月６日（日）　辰巳グランドＢ</t>
  </si>
  <si>
    <t>ＹＭＣＡ</t>
  </si>
  <si>
    <t>ベイ</t>
  </si>
  <si>
    <t>３月１３日（日）　辰巳グランドＡ</t>
  </si>
  <si>
    <t>３月１３日（日）　辰巳グランドＢ</t>
  </si>
  <si>
    <t>３月２０日（日）　辰巳グランドＡ　Ｂ面は４年生</t>
  </si>
  <si>
    <t>レインボーズ</t>
  </si>
  <si>
    <t>スターキッカーズ</t>
  </si>
  <si>
    <t>ベイエリア</t>
  </si>
  <si>
    <t>ＹＭＣＡ</t>
  </si>
  <si>
    <t>ＹＭ</t>
  </si>
  <si>
    <t>スター</t>
  </si>
  <si>
    <t>北砂</t>
  </si>
  <si>
    <t>レイン</t>
  </si>
  <si>
    <t>ＹＭ</t>
  </si>
  <si>
    <t>東陽</t>
  </si>
  <si>
    <t>朝鮮</t>
  </si>
  <si>
    <t>大島</t>
  </si>
  <si>
    <t>Ｊスターズ</t>
  </si>
  <si>
    <t>Ｊスタ</t>
  </si>
  <si>
    <t>城東</t>
  </si>
  <si>
    <t>３月２７日（日）　辰巳グランドＡ　Ｂ面は４年生</t>
  </si>
  <si>
    <t>スカイＦＣ</t>
  </si>
  <si>
    <t>６年スカイ</t>
  </si>
  <si>
    <t>４年スカイ</t>
  </si>
  <si>
    <t>Ｊスターズ</t>
  </si>
  <si>
    <t>バディＳＣ</t>
  </si>
  <si>
    <t>バディ</t>
  </si>
  <si>
    <t>レインボーズ</t>
  </si>
  <si>
    <t>第二朝鮮</t>
  </si>
  <si>
    <t>6年江東Ｆ</t>
  </si>
  <si>
    <t>4年江東Ｆ</t>
  </si>
  <si>
    <t>キム　テソン</t>
  </si>
  <si>
    <t>－</t>
  </si>
  <si>
    <t>ベイエリア</t>
  </si>
  <si>
    <t>ＹＭＣＡ</t>
  </si>
  <si>
    <t>－</t>
  </si>
  <si>
    <t>太田代和志</t>
  </si>
  <si>
    <t>４月３日（日）　辰巳グランドＡ</t>
  </si>
  <si>
    <t>４月３日（日）　辰巳グランドＢ</t>
  </si>
  <si>
    <t>バディＳＣ</t>
  </si>
  <si>
    <t>Ｊスターズ</t>
  </si>
  <si>
    <t>スターキッカーズ</t>
  </si>
  <si>
    <t>ＹＭ</t>
  </si>
  <si>
    <t>Ｊスタ</t>
  </si>
  <si>
    <t>レイン</t>
  </si>
  <si>
    <t>スター</t>
  </si>
  <si>
    <t>バディ</t>
  </si>
  <si>
    <t>大島２</t>
  </si>
  <si>
    <t>ベイエリア</t>
  </si>
  <si>
    <t>ベイ</t>
  </si>
  <si>
    <t>５月１日（日）　辰巳グランドＡ</t>
  </si>
  <si>
    <t>５月１日（日）　辰巳グランドＢ</t>
  </si>
  <si>
    <t>５月５日（木）　辰巳グランドＡ</t>
  </si>
  <si>
    <t>５月５日（木）　辰巳グランドＢ</t>
  </si>
  <si>
    <t>東　りくと（ラフ）</t>
  </si>
  <si>
    <t>レインボーズ</t>
  </si>
  <si>
    <t>バディＳＣ</t>
  </si>
  <si>
    <t>-</t>
  </si>
  <si>
    <t>５月７日（土）　辰巳グランドＡ　　Ｂ面は４年生</t>
  </si>
  <si>
    <t>スカイＦＣ</t>
  </si>
  <si>
    <t>スカイ</t>
  </si>
  <si>
    <t>バディ3</t>
  </si>
  <si>
    <t>スター3</t>
  </si>
  <si>
    <t>6年大島4</t>
  </si>
  <si>
    <t>4年大島5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</si>
</sst>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mmm\-yyyy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i/>
      <u val="single"/>
      <sz val="20"/>
      <name val="ＭＳ ゴシック"/>
      <family val="3"/>
    </font>
    <font>
      <sz val="12"/>
      <name val="ＭＳ ゴシック"/>
      <family val="3"/>
    </font>
    <font>
      <b/>
      <i/>
      <u val="single"/>
      <sz val="16"/>
      <name val="ＭＳ ゴシック"/>
      <family val="3"/>
    </font>
    <font>
      <b/>
      <i/>
      <u val="single"/>
      <sz val="12"/>
      <name val="ＭＳ ゴシック"/>
      <family val="3"/>
    </font>
    <font>
      <sz val="8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8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HGS創英角ｺﾞｼｯｸUB"/>
      <family val="3"/>
    </font>
    <font>
      <sz val="10"/>
      <color indexed="9"/>
      <name val="HGP創英角ｺﾞｼｯｸUB"/>
      <family val="3"/>
    </font>
    <font>
      <sz val="8"/>
      <color indexed="9"/>
      <name val="HGS創英角ｺﾞｼｯｸUB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0"/>
      <name val="HGS創英角ｺﾞｼｯｸUB"/>
      <family val="3"/>
    </font>
    <font>
      <sz val="10"/>
      <color theme="0"/>
      <name val="HGP創英角ｺﾞｼｯｸUB"/>
      <family val="3"/>
    </font>
    <font>
      <sz val="8"/>
      <color theme="0"/>
      <name val="HGS創英角ｺﾞｼｯｸUB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Fill="1" applyAlignment="1">
      <alignment/>
    </xf>
    <xf numFmtId="56" fontId="0" fillId="0" borderId="2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56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4" fillId="0" borderId="56" xfId="0" applyFont="1" applyBorder="1" applyAlignment="1">
      <alignment/>
    </xf>
    <xf numFmtId="0" fontId="4" fillId="0" borderId="56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60" fillId="33" borderId="60" xfId="0" applyFont="1" applyFill="1" applyBorder="1" applyAlignment="1">
      <alignment horizontal="centerContinuous" vertical="center" wrapText="1"/>
    </xf>
    <xf numFmtId="0" fontId="12" fillId="0" borderId="61" xfId="0" applyFont="1" applyBorder="1" applyAlignment="1">
      <alignment horizontal="centerContinuous" vertical="center"/>
    </xf>
    <xf numFmtId="0" fontId="13" fillId="28" borderId="60" xfId="0" applyFont="1" applyFill="1" applyBorder="1" applyAlignment="1">
      <alignment horizontal="center" vertical="center" textRotation="255"/>
    </xf>
    <xf numFmtId="0" fontId="12" fillId="28" borderId="60" xfId="0" applyFont="1" applyFill="1" applyBorder="1" applyAlignment="1">
      <alignment horizontal="centerContinuous" vertical="center"/>
    </xf>
    <xf numFmtId="0" fontId="14" fillId="34" borderId="60" xfId="0" applyFont="1" applyFill="1" applyBorder="1" applyAlignment="1">
      <alignment horizontal="center" vertical="center" textRotation="255"/>
    </xf>
    <xf numFmtId="0" fontId="59" fillId="0" borderId="58" xfId="0" applyFont="1" applyBorder="1" applyAlignment="1">
      <alignment vertical="top" textRotation="255" shrinkToFit="1"/>
    </xf>
    <xf numFmtId="0" fontId="60" fillId="33" borderId="60" xfId="0" applyFont="1" applyFill="1" applyBorder="1" applyAlignment="1">
      <alignment horizontal="center" vertical="top" textRotation="255" shrinkToFit="1"/>
    </xf>
    <xf numFmtId="0" fontId="15" fillId="0" borderId="61" xfId="0" applyFont="1" applyBorder="1" applyAlignment="1">
      <alignment horizontal="center" vertical="top" textRotation="255" shrinkToFit="1"/>
    </xf>
    <xf numFmtId="0" fontId="15" fillId="0" borderId="62" xfId="0" applyFont="1" applyBorder="1" applyAlignment="1">
      <alignment horizontal="center" vertical="top" textRotation="255" shrinkToFit="1"/>
    </xf>
    <xf numFmtId="0" fontId="15" fillId="0" borderId="63" xfId="0" applyFont="1" applyBorder="1" applyAlignment="1">
      <alignment horizontal="center" vertical="top" textRotation="255" shrinkToFit="1"/>
    </xf>
    <xf numFmtId="0" fontId="15" fillId="35" borderId="61" xfId="0" applyFont="1" applyFill="1" applyBorder="1" applyAlignment="1">
      <alignment horizontal="center" vertical="top" textRotation="255" shrinkToFit="1"/>
    </xf>
    <xf numFmtId="0" fontId="15" fillId="35" borderId="62" xfId="0" applyFont="1" applyFill="1" applyBorder="1" applyAlignment="1">
      <alignment horizontal="center" vertical="top" textRotation="255" shrinkToFit="1"/>
    </xf>
    <xf numFmtId="0" fontId="15" fillId="35" borderId="63" xfId="0" applyFont="1" applyFill="1" applyBorder="1" applyAlignment="1">
      <alignment horizontal="center" vertical="top" textRotation="255" shrinkToFit="1"/>
    </xf>
    <xf numFmtId="0" fontId="16" fillId="28" borderId="60" xfId="0" applyFont="1" applyFill="1" applyBorder="1" applyAlignment="1">
      <alignment horizontal="center" vertical="top" textRotation="255" shrinkToFit="1"/>
    </xf>
    <xf numFmtId="0" fontId="15" fillId="28" borderId="60" xfId="0" applyFont="1" applyFill="1" applyBorder="1" applyAlignment="1">
      <alignment horizontal="center" vertical="top" textRotation="255" shrinkToFit="1"/>
    </xf>
    <xf numFmtId="0" fontId="17" fillId="34" borderId="60" xfId="0" applyFont="1" applyFill="1" applyBorder="1" applyAlignment="1">
      <alignment horizontal="center" vertical="top" textRotation="255" shrinkToFit="1"/>
    </xf>
    <xf numFmtId="0" fontId="59" fillId="0" borderId="59" xfId="0" applyFont="1" applyBorder="1" applyAlignment="1">
      <alignment vertical="top" textRotation="255" shrinkToFit="1"/>
    </xf>
    <xf numFmtId="0" fontId="59" fillId="0" borderId="0" xfId="0" applyFont="1" applyAlignment="1">
      <alignment vertical="top" textRotation="255" shrinkToFit="1"/>
    </xf>
    <xf numFmtId="0" fontId="60" fillId="33" borderId="60" xfId="0" applyFont="1" applyFill="1" applyBorder="1" applyAlignment="1">
      <alignment vertical="center" wrapTex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35" borderId="61" xfId="0" applyFont="1" applyFill="1" applyBorder="1" applyAlignment="1">
      <alignment horizontal="center" vertical="center"/>
    </xf>
    <xf numFmtId="0" fontId="11" fillId="35" borderId="62" xfId="0" applyFont="1" applyFill="1" applyBorder="1" applyAlignment="1">
      <alignment horizontal="center" vertical="center"/>
    </xf>
    <xf numFmtId="0" fontId="11" fillId="35" borderId="63" xfId="0" applyFont="1" applyFill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0" fontId="13" fillId="28" borderId="60" xfId="0" applyFont="1" applyFill="1" applyBorder="1" applyAlignment="1">
      <alignment horizontal="center" vertical="center"/>
    </xf>
    <xf numFmtId="0" fontId="12" fillId="28" borderId="60" xfId="0" applyFont="1" applyFill="1" applyBorder="1" applyAlignment="1">
      <alignment vertical="center"/>
    </xf>
    <xf numFmtId="0" fontId="14" fillId="34" borderId="60" xfId="0" applyFont="1" applyFill="1" applyBorder="1" applyAlignment="1">
      <alignment horizontal="center" vertical="center"/>
    </xf>
    <xf numFmtId="0" fontId="0" fillId="28" borderId="0" xfId="61" applyFill="1" applyAlignment="1">
      <alignment vertical="center"/>
      <protection/>
    </xf>
    <xf numFmtId="0" fontId="0" fillId="28" borderId="0" xfId="0" applyFill="1" applyAlignment="1">
      <alignment vertical="center"/>
    </xf>
    <xf numFmtId="0" fontId="61" fillId="33" borderId="60" xfId="0" applyFont="1" applyFill="1" applyBorder="1" applyAlignment="1">
      <alignment vertical="center" wrapText="1"/>
    </xf>
    <xf numFmtId="0" fontId="13" fillId="0" borderId="60" xfId="0" applyFont="1" applyBorder="1" applyAlignment="1">
      <alignment horizontal="center" vertical="center"/>
    </xf>
    <xf numFmtId="0" fontId="14" fillId="36" borderId="60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5" fillId="35" borderId="60" xfId="0" applyFont="1" applyFill="1" applyBorder="1" applyAlignment="1">
      <alignment vertical="center" wrapText="1"/>
    </xf>
    <xf numFmtId="0" fontId="12" fillId="35" borderId="61" xfId="0" applyFont="1" applyFill="1" applyBorder="1" applyAlignment="1">
      <alignment vertical="center"/>
    </xf>
    <xf numFmtId="0" fontId="13" fillId="35" borderId="60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59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56" fontId="0" fillId="0" borderId="20" xfId="0" applyNumberFormat="1" applyFill="1" applyBorder="1" applyAlignment="1">
      <alignment/>
    </xf>
    <xf numFmtId="56" fontId="2" fillId="0" borderId="61" xfId="0" applyNumberFormat="1" applyFont="1" applyFill="1" applyBorder="1" applyAlignment="1">
      <alignment horizontal="center"/>
    </xf>
    <xf numFmtId="56" fontId="2" fillId="0" borderId="62" xfId="0" applyNumberFormat="1" applyFont="1" applyFill="1" applyBorder="1" applyAlignment="1">
      <alignment horizontal="center"/>
    </xf>
    <xf numFmtId="56" fontId="2" fillId="0" borderId="63" xfId="0" applyNumberFormat="1" applyFont="1" applyFill="1" applyBorder="1" applyAlignment="1">
      <alignment horizontal="center"/>
    </xf>
    <xf numFmtId="56" fontId="2" fillId="0" borderId="61" xfId="0" applyNumberFormat="1" applyFont="1" applyFill="1" applyBorder="1" applyAlignment="1" quotePrefix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56" fontId="2" fillId="37" borderId="61" xfId="0" applyNumberFormat="1" applyFont="1" applyFill="1" applyBorder="1" applyAlignment="1">
      <alignment horizontal="center"/>
    </xf>
    <xf numFmtId="56" fontId="2" fillId="37" borderId="62" xfId="0" applyNumberFormat="1" applyFont="1" applyFill="1" applyBorder="1" applyAlignment="1">
      <alignment horizontal="center"/>
    </xf>
    <xf numFmtId="56" fontId="2" fillId="37" borderId="63" xfId="0" applyNumberFormat="1" applyFont="1" applyFill="1" applyBorder="1" applyAlignment="1">
      <alignment horizontal="center"/>
    </xf>
    <xf numFmtId="56" fontId="2" fillId="34" borderId="61" xfId="0" applyNumberFormat="1" applyFont="1" applyFill="1" applyBorder="1" applyAlignment="1">
      <alignment horizontal="center"/>
    </xf>
    <xf numFmtId="56" fontId="2" fillId="34" borderId="62" xfId="0" applyNumberFormat="1" applyFont="1" applyFill="1" applyBorder="1" applyAlignment="1">
      <alignment horizontal="center"/>
    </xf>
    <xf numFmtId="56" fontId="2" fillId="34" borderId="63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62" fillId="33" borderId="61" xfId="0" applyFont="1" applyFill="1" applyBorder="1" applyAlignment="1">
      <alignment horizontal="center" vertical="center" wrapText="1"/>
    </xf>
    <xf numFmtId="0" fontId="62" fillId="33" borderId="62" xfId="0" applyFont="1" applyFill="1" applyBorder="1" applyAlignment="1">
      <alignment horizontal="center" vertical="center" wrapText="1"/>
    </xf>
    <xf numFmtId="0" fontId="62" fillId="33" borderId="63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35" borderId="61" xfId="0" applyFont="1" applyFill="1" applyBorder="1" applyAlignment="1">
      <alignment horizontal="center" vertical="center" wrapText="1"/>
    </xf>
    <xf numFmtId="0" fontId="11" fillId="35" borderId="62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20" fontId="4" fillId="0" borderId="72" xfId="0" applyNumberFormat="1" applyFont="1" applyFill="1" applyBorder="1" applyAlignment="1">
      <alignment horizontal="right"/>
    </xf>
    <xf numFmtId="20" fontId="4" fillId="0" borderId="73" xfId="0" applyNumberFormat="1" applyFont="1" applyFill="1" applyBorder="1" applyAlignment="1">
      <alignment horizontal="right"/>
    </xf>
    <xf numFmtId="0" fontId="4" fillId="0" borderId="73" xfId="0" applyFont="1" applyFill="1" applyBorder="1" applyAlignment="1">
      <alignment horizontal="center"/>
    </xf>
    <xf numFmtId="20" fontId="4" fillId="0" borderId="74" xfId="0" applyNumberFormat="1" applyFont="1" applyFill="1" applyBorder="1" applyAlignment="1">
      <alignment horizontal="right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right"/>
    </xf>
    <xf numFmtId="0" fontId="4" fillId="0" borderId="74" xfId="0" applyFont="1" applyFill="1" applyBorder="1" applyAlignment="1">
      <alignment horizontal="right"/>
    </xf>
    <xf numFmtId="0" fontId="4" fillId="0" borderId="78" xfId="0" applyFont="1" applyFill="1" applyBorder="1" applyAlignment="1">
      <alignment horizontal="right"/>
    </xf>
    <xf numFmtId="0" fontId="4" fillId="0" borderId="79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20" fontId="4" fillId="0" borderId="62" xfId="0" applyNumberFormat="1" applyFont="1" applyFill="1" applyBorder="1" applyAlignment="1">
      <alignment horizontal="right"/>
    </xf>
    <xf numFmtId="20" fontId="4" fillId="0" borderId="63" xfId="0" applyNumberFormat="1" applyFont="1" applyFill="1" applyBorder="1" applyAlignment="1">
      <alignment horizontal="right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60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20" fontId="4" fillId="0" borderId="6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87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7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88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20" fontId="4" fillId="0" borderId="87" xfId="0" applyNumberFormat="1" applyFont="1" applyFill="1" applyBorder="1" applyAlignment="1">
      <alignment horizontal="right"/>
    </xf>
    <xf numFmtId="20" fontId="4" fillId="0" borderId="89" xfId="0" applyNumberFormat="1" applyFont="1" applyFill="1" applyBorder="1" applyAlignment="1">
      <alignment horizontal="right"/>
    </xf>
    <xf numFmtId="0" fontId="4" fillId="0" borderId="89" xfId="0" applyFont="1" applyFill="1" applyBorder="1" applyAlignment="1">
      <alignment horizontal="center"/>
    </xf>
    <xf numFmtId="20" fontId="4" fillId="0" borderId="90" xfId="0" applyNumberFormat="1" applyFont="1" applyFill="1" applyBorder="1" applyAlignment="1">
      <alignment horizontal="right"/>
    </xf>
    <xf numFmtId="20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91" xfId="0" applyFont="1" applyBorder="1" applyAlignment="1">
      <alignment horizontal="left"/>
    </xf>
    <xf numFmtId="0" fontId="4" fillId="0" borderId="8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92" xfId="0" applyFont="1" applyFill="1" applyBorder="1" applyAlignment="1" quotePrefix="1">
      <alignment horizontal="center"/>
    </xf>
    <xf numFmtId="0" fontId="4" fillId="0" borderId="79" xfId="0" applyFont="1" applyFill="1" applyBorder="1" applyAlignment="1" quotePrefix="1">
      <alignment horizontal="center"/>
    </xf>
    <xf numFmtId="0" fontId="4" fillId="0" borderId="72" xfId="0" applyFont="1" applyFill="1" applyBorder="1" applyAlignment="1">
      <alignment horizontal="left"/>
    </xf>
    <xf numFmtId="0" fontId="4" fillId="0" borderId="73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1" xfId="0" applyFont="1" applyFill="1" applyBorder="1" applyAlignment="1">
      <alignment horizontal="left"/>
    </xf>
    <xf numFmtId="0" fontId="4" fillId="0" borderId="73" xfId="0" applyFont="1" applyBorder="1" applyAlignment="1">
      <alignment horizontal="right"/>
    </xf>
    <xf numFmtId="0" fontId="4" fillId="0" borderId="74" xfId="0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20" fontId="4" fillId="0" borderId="94" xfId="0" applyNumberFormat="1" applyFont="1" applyFill="1" applyBorder="1" applyAlignment="1">
      <alignment horizontal="right"/>
    </xf>
    <xf numFmtId="20" fontId="4" fillId="0" borderId="78" xfId="0" applyNumberFormat="1" applyFont="1" applyFill="1" applyBorder="1" applyAlignment="1">
      <alignment horizontal="right"/>
    </xf>
    <xf numFmtId="0" fontId="4" fillId="0" borderId="93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20" fontId="4" fillId="0" borderId="79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right"/>
    </xf>
    <xf numFmtId="0" fontId="4" fillId="0" borderId="97" xfId="0" applyFont="1" applyFill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72" xfId="0" applyFont="1" applyBorder="1" applyAlignment="1">
      <alignment horizontal="left"/>
    </xf>
    <xf numFmtId="0" fontId="4" fillId="0" borderId="8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6" xfId="0" applyFont="1" applyBorder="1" applyAlignment="1">
      <alignment horizontal="right"/>
    </xf>
    <xf numFmtId="0" fontId="4" fillId="0" borderId="56" xfId="0" applyFont="1" applyBorder="1" applyAlignment="1">
      <alignment horizontal="left"/>
    </xf>
    <xf numFmtId="0" fontId="4" fillId="0" borderId="91" xfId="0" applyFont="1" applyBorder="1" applyAlignment="1">
      <alignment horizontal="center"/>
    </xf>
    <xf numFmtId="0" fontId="4" fillId="0" borderId="91" xfId="0" applyFont="1" applyBorder="1" applyAlignment="1">
      <alignment horizontal="right"/>
    </xf>
    <xf numFmtId="0" fontId="4" fillId="0" borderId="98" xfId="0" applyFont="1" applyBorder="1" applyAlignment="1">
      <alignment horizontal="right"/>
    </xf>
    <xf numFmtId="0" fontId="4" fillId="0" borderId="99" xfId="0" applyFont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20" fontId="4" fillId="0" borderId="72" xfId="0" applyNumberFormat="1" applyFont="1" applyBorder="1" applyAlignment="1">
      <alignment horizontal="right"/>
    </xf>
    <xf numFmtId="20" fontId="4" fillId="0" borderId="73" xfId="0" applyNumberFormat="1" applyFont="1" applyBorder="1" applyAlignment="1">
      <alignment horizontal="right"/>
    </xf>
    <xf numFmtId="20" fontId="4" fillId="0" borderId="74" xfId="0" applyNumberFormat="1" applyFont="1" applyBorder="1" applyAlignment="1">
      <alignment horizontal="right"/>
    </xf>
    <xf numFmtId="0" fontId="4" fillId="0" borderId="91" xfId="0" applyFont="1" applyFill="1" applyBorder="1" applyAlignment="1">
      <alignment horizontal="right"/>
    </xf>
    <xf numFmtId="0" fontId="4" fillId="0" borderId="98" xfId="0" applyFont="1" applyFill="1" applyBorder="1" applyAlignment="1">
      <alignment horizontal="right"/>
    </xf>
    <xf numFmtId="56" fontId="4" fillId="0" borderId="91" xfId="0" applyNumberFormat="1" applyFont="1" applyFill="1" applyBorder="1" applyAlignment="1">
      <alignment horizontal="left"/>
    </xf>
    <xf numFmtId="0" fontId="4" fillId="0" borderId="100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 quotePrefix="1">
      <alignment horizontal="center"/>
    </xf>
    <xf numFmtId="0" fontId="4" fillId="0" borderId="63" xfId="0" applyFont="1" applyFill="1" applyBorder="1" applyAlignment="1" quotePrefix="1">
      <alignment horizontal="center"/>
    </xf>
    <xf numFmtId="0" fontId="4" fillId="0" borderId="103" xfId="0" applyFont="1" applyFill="1" applyBorder="1" applyAlignment="1" quotePrefix="1">
      <alignment horizontal="center"/>
    </xf>
    <xf numFmtId="0" fontId="4" fillId="0" borderId="74" xfId="0" applyFont="1" applyFill="1" applyBorder="1" applyAlignment="1" quotePrefix="1">
      <alignment horizontal="center"/>
    </xf>
    <xf numFmtId="0" fontId="4" fillId="0" borderId="94" xfId="0" applyFont="1" applyFill="1" applyBorder="1" applyAlignment="1">
      <alignment horizontal="left"/>
    </xf>
    <xf numFmtId="0" fontId="4" fillId="0" borderId="78" xfId="0" applyFont="1" applyFill="1" applyBorder="1" applyAlignment="1">
      <alignment horizontal="left"/>
    </xf>
    <xf numFmtId="0" fontId="4" fillId="0" borderId="94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left"/>
    </xf>
    <xf numFmtId="0" fontId="4" fillId="0" borderId="91" xfId="0" applyFont="1" applyFill="1" applyBorder="1" applyAlignment="1">
      <alignment horizontal="center"/>
    </xf>
    <xf numFmtId="0" fontId="0" fillId="0" borderId="91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56" fontId="2" fillId="38" borderId="61" xfId="0" applyNumberFormat="1" applyFont="1" applyFill="1" applyBorder="1" applyAlignment="1">
      <alignment horizontal="center"/>
    </xf>
    <xf numFmtId="56" fontId="2" fillId="38" borderId="62" xfId="0" applyNumberFormat="1" applyFont="1" applyFill="1" applyBorder="1" applyAlignment="1">
      <alignment horizontal="center"/>
    </xf>
    <xf numFmtId="56" fontId="2" fillId="38" borderId="63" xfId="0" applyNumberFormat="1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2" fillId="38" borderId="62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0" fontId="2" fillId="39" borderId="60" xfId="0" applyFont="1" applyFill="1" applyBorder="1" applyAlignment="1">
      <alignment horizontal="center"/>
    </xf>
    <xf numFmtId="56" fontId="2" fillId="39" borderId="61" xfId="0" applyNumberFormat="1" applyFont="1" applyFill="1" applyBorder="1" applyAlignment="1">
      <alignment horizontal="center"/>
    </xf>
    <xf numFmtId="0" fontId="2" fillId="39" borderId="62" xfId="0" applyFont="1" applyFill="1" applyBorder="1" applyAlignment="1">
      <alignment horizontal="center"/>
    </xf>
    <xf numFmtId="0" fontId="2" fillId="39" borderId="63" xfId="0" applyFont="1" applyFill="1" applyBorder="1" applyAlignment="1">
      <alignment horizontal="center"/>
    </xf>
    <xf numFmtId="0" fontId="4" fillId="0" borderId="76" xfId="0" applyFont="1" applyBorder="1" applyAlignment="1">
      <alignment horizontal="left"/>
    </xf>
    <xf numFmtId="0" fontId="0" fillId="0" borderId="76" xfId="0" applyBorder="1" applyAlignment="1">
      <alignment/>
    </xf>
    <xf numFmtId="0" fontId="41" fillId="0" borderId="81" xfId="0" applyFont="1" applyFill="1" applyBorder="1" applyAlignment="1">
      <alignment horizontal="center"/>
    </xf>
    <xf numFmtId="0" fontId="41" fillId="0" borderId="82" xfId="0" applyFont="1" applyFill="1" applyBorder="1" applyAlignment="1">
      <alignment horizontal="center"/>
    </xf>
    <xf numFmtId="0" fontId="41" fillId="0" borderId="60" xfId="0" applyFont="1" applyFill="1" applyBorder="1" applyAlignment="1">
      <alignment horizontal="center"/>
    </xf>
    <xf numFmtId="0" fontId="41" fillId="0" borderId="83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19050</xdr:rowOff>
    </xdr:from>
    <xdr:to>
      <xdr:col>64</xdr:col>
      <xdr:colOff>47625</xdr:colOff>
      <xdr:row>21</xdr:row>
      <xdr:rowOff>352425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1438275" y="971550"/>
          <a:ext cx="7820025" cy="576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5"/>
  <sheetViews>
    <sheetView zoomScale="75" zoomScaleNormal="75" zoomScalePageLayoutView="0" workbookViewId="0" topLeftCell="A1">
      <selection activeCell="AK21" sqref="AK21:AP21"/>
    </sheetView>
  </sheetViews>
  <sheetFormatPr defaultColWidth="9.00390625" defaultRowHeight="13.5"/>
  <cols>
    <col min="1" max="102" width="1.4921875" style="0" customWidth="1"/>
    <col min="103" max="106" width="1.625" style="0" customWidth="1"/>
    <col min="107" max="108" width="2.00390625" style="0" customWidth="1"/>
    <col min="109" max="238" width="1.625" style="0" customWidth="1"/>
  </cols>
  <sheetData>
    <row r="1" spans="1:8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2" ht="23.25" customHeight="1">
      <c r="A2" s="162" t="s">
        <v>85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</row>
    <row r="3" spans="1:8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63" t="s">
        <v>0</v>
      </c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</row>
    <row r="5" spans="1:87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3" ht="18" customHeight="1">
      <c r="A6" s="161">
        <v>16</v>
      </c>
      <c r="B6" s="161"/>
      <c r="C6" s="161"/>
      <c r="D6" s="161"/>
      <c r="E6" s="161"/>
      <c r="F6" s="161"/>
      <c r="G6" s="161" t="s">
        <v>1</v>
      </c>
      <c r="H6" s="161"/>
      <c r="I6" s="161"/>
      <c r="J6" s="161"/>
      <c r="K6" s="161"/>
      <c r="L6" s="161"/>
      <c r="M6" s="161" t="s">
        <v>7</v>
      </c>
      <c r="N6" s="161"/>
      <c r="O6" s="161"/>
      <c r="P6" s="161"/>
      <c r="Q6" s="161"/>
      <c r="R6" s="161"/>
      <c r="S6" s="161" t="s">
        <v>2</v>
      </c>
      <c r="T6" s="161"/>
      <c r="U6" s="161"/>
      <c r="V6" s="161"/>
      <c r="W6" s="161"/>
      <c r="X6" s="161"/>
      <c r="Y6" s="161" t="s">
        <v>3</v>
      </c>
      <c r="Z6" s="161"/>
      <c r="AA6" s="161"/>
      <c r="AB6" s="161"/>
      <c r="AC6" s="161"/>
      <c r="AD6" s="161"/>
      <c r="AE6" s="161" t="s">
        <v>4</v>
      </c>
      <c r="AF6" s="161"/>
      <c r="AG6" s="161"/>
      <c r="AH6" s="161"/>
      <c r="AI6" s="161"/>
      <c r="AJ6" s="161"/>
      <c r="AK6" s="161" t="s">
        <v>5</v>
      </c>
      <c r="AL6" s="161"/>
      <c r="AM6" s="161"/>
      <c r="AN6" s="161"/>
      <c r="AO6" s="161"/>
      <c r="AP6" s="161"/>
      <c r="AQ6" s="161" t="s">
        <v>10</v>
      </c>
      <c r="AR6" s="161"/>
      <c r="AS6" s="161"/>
      <c r="AT6" s="161"/>
      <c r="AU6" s="161"/>
      <c r="AV6" s="161"/>
      <c r="AW6" s="313" t="s">
        <v>62</v>
      </c>
      <c r="AX6" s="313"/>
      <c r="AY6" s="313"/>
      <c r="AZ6" s="313"/>
      <c r="BA6" s="313"/>
      <c r="BB6" s="313"/>
      <c r="BC6" s="161" t="s">
        <v>6</v>
      </c>
      <c r="BD6" s="161"/>
      <c r="BE6" s="161"/>
      <c r="BF6" s="161"/>
      <c r="BG6" s="161"/>
      <c r="BH6" s="161"/>
      <c r="BI6" s="313" t="s">
        <v>11</v>
      </c>
      <c r="BJ6" s="313"/>
      <c r="BK6" s="313"/>
      <c r="BL6" s="313"/>
      <c r="BM6" s="313"/>
      <c r="BN6" s="313"/>
      <c r="BO6" s="161" t="s">
        <v>36</v>
      </c>
      <c r="BP6" s="161"/>
      <c r="BQ6" s="161"/>
      <c r="BR6" s="161"/>
      <c r="BS6" s="161"/>
      <c r="BT6" s="161"/>
      <c r="BU6" s="161" t="s">
        <v>97</v>
      </c>
      <c r="BV6" s="161"/>
      <c r="BW6" s="161"/>
      <c r="BX6" s="161"/>
      <c r="BY6" s="161"/>
      <c r="BZ6" s="161"/>
      <c r="CA6" s="161" t="s">
        <v>63</v>
      </c>
      <c r="CB6" s="161"/>
      <c r="CC6" s="161"/>
      <c r="CD6" s="161"/>
      <c r="CE6" s="161"/>
      <c r="CF6" s="161"/>
      <c r="CG6" s="161" t="s">
        <v>92</v>
      </c>
      <c r="CH6" s="161"/>
      <c r="CI6" s="161"/>
      <c r="CJ6" s="161"/>
      <c r="CK6" s="161"/>
      <c r="CL6" s="161"/>
      <c r="CM6" s="161" t="s">
        <v>98</v>
      </c>
      <c r="CN6" s="161"/>
      <c r="CO6" s="161"/>
      <c r="CP6" s="161"/>
      <c r="CQ6" s="161"/>
      <c r="CR6" s="161"/>
      <c r="CS6" s="313" t="s">
        <v>91</v>
      </c>
      <c r="CT6" s="313"/>
      <c r="CU6" s="313"/>
      <c r="CV6" s="313"/>
      <c r="CW6" s="313"/>
      <c r="CX6" s="313"/>
      <c r="CY6" s="81"/>
    </row>
    <row r="7" spans="1:102" ht="18" customHeight="1">
      <c r="A7" s="161" t="s">
        <v>1</v>
      </c>
      <c r="B7" s="161"/>
      <c r="C7" s="161"/>
      <c r="D7" s="161"/>
      <c r="E7" s="161"/>
      <c r="F7" s="161"/>
      <c r="G7" s="151"/>
      <c r="H7" s="152"/>
      <c r="I7" s="152"/>
      <c r="J7" s="152"/>
      <c r="K7" s="152"/>
      <c r="L7" s="153"/>
      <c r="M7" s="305">
        <v>42463</v>
      </c>
      <c r="N7" s="311"/>
      <c r="O7" s="311"/>
      <c r="P7" s="311"/>
      <c r="Q7" s="311"/>
      <c r="R7" s="312"/>
      <c r="S7" s="305">
        <v>42463</v>
      </c>
      <c r="T7" s="311"/>
      <c r="U7" s="311"/>
      <c r="V7" s="311"/>
      <c r="W7" s="311"/>
      <c r="X7" s="312"/>
      <c r="Y7" s="155">
        <v>42495</v>
      </c>
      <c r="Z7" s="156"/>
      <c r="AA7" s="156"/>
      <c r="AB7" s="156"/>
      <c r="AC7" s="156"/>
      <c r="AD7" s="157"/>
      <c r="AE7" s="158">
        <v>42491</v>
      </c>
      <c r="AF7" s="159"/>
      <c r="AG7" s="159"/>
      <c r="AH7" s="159"/>
      <c r="AI7" s="159"/>
      <c r="AJ7" s="160"/>
      <c r="AK7" s="155">
        <v>42495</v>
      </c>
      <c r="AL7" s="156"/>
      <c r="AM7" s="156"/>
      <c r="AN7" s="156"/>
      <c r="AO7" s="156"/>
      <c r="AP7" s="157"/>
      <c r="AQ7" s="145"/>
      <c r="AR7" s="146"/>
      <c r="AS7" s="146"/>
      <c r="AT7" s="146"/>
      <c r="AU7" s="146"/>
      <c r="AV7" s="147"/>
      <c r="AW7" s="145"/>
      <c r="AX7" s="149"/>
      <c r="AY7" s="149"/>
      <c r="AZ7" s="149"/>
      <c r="BA7" s="149"/>
      <c r="BB7" s="150"/>
      <c r="BC7" s="314">
        <v>42497</v>
      </c>
      <c r="BD7" s="315"/>
      <c r="BE7" s="315"/>
      <c r="BF7" s="315"/>
      <c r="BG7" s="315"/>
      <c r="BH7" s="316"/>
      <c r="BI7" s="148"/>
      <c r="BJ7" s="149"/>
      <c r="BK7" s="149"/>
      <c r="BL7" s="149"/>
      <c r="BM7" s="149"/>
      <c r="BN7" s="150"/>
      <c r="BO7" s="158">
        <v>42491</v>
      </c>
      <c r="BP7" s="159"/>
      <c r="BQ7" s="159"/>
      <c r="BR7" s="159"/>
      <c r="BS7" s="159"/>
      <c r="BT7" s="160"/>
      <c r="BU7" s="148"/>
      <c r="BV7" s="149"/>
      <c r="BW7" s="149"/>
      <c r="BX7" s="149"/>
      <c r="BY7" s="149"/>
      <c r="BZ7" s="150"/>
      <c r="CA7" s="148"/>
      <c r="CB7" s="149"/>
      <c r="CC7" s="149"/>
      <c r="CD7" s="149"/>
      <c r="CE7" s="149"/>
      <c r="CF7" s="150"/>
      <c r="CG7" s="314">
        <v>42497</v>
      </c>
      <c r="CH7" s="315"/>
      <c r="CI7" s="315"/>
      <c r="CJ7" s="315"/>
      <c r="CK7" s="315"/>
      <c r="CL7" s="316"/>
      <c r="CM7" s="145"/>
      <c r="CN7" s="149"/>
      <c r="CO7" s="149"/>
      <c r="CP7" s="149"/>
      <c r="CQ7" s="149"/>
      <c r="CR7" s="150"/>
      <c r="CS7" s="145"/>
      <c r="CT7" s="149"/>
      <c r="CU7" s="149"/>
      <c r="CV7" s="149"/>
      <c r="CW7" s="149"/>
      <c r="CX7" s="150"/>
    </row>
    <row r="8" spans="1:102" ht="18" customHeight="1">
      <c r="A8" s="154" t="s">
        <v>7</v>
      </c>
      <c r="B8" s="149"/>
      <c r="C8" s="149"/>
      <c r="D8" s="149"/>
      <c r="E8" s="149"/>
      <c r="F8" s="150"/>
      <c r="G8" s="305">
        <v>42463</v>
      </c>
      <c r="H8" s="311"/>
      <c r="I8" s="311"/>
      <c r="J8" s="311"/>
      <c r="K8" s="311"/>
      <c r="L8" s="312"/>
      <c r="M8" s="151"/>
      <c r="N8" s="152"/>
      <c r="O8" s="152"/>
      <c r="P8" s="152"/>
      <c r="Q8" s="152"/>
      <c r="R8" s="153"/>
      <c r="S8" s="305">
        <v>42435</v>
      </c>
      <c r="T8" s="306"/>
      <c r="U8" s="306"/>
      <c r="V8" s="306"/>
      <c r="W8" s="306"/>
      <c r="X8" s="307"/>
      <c r="Y8" s="305">
        <v>42435</v>
      </c>
      <c r="Z8" s="306"/>
      <c r="AA8" s="306"/>
      <c r="AB8" s="306"/>
      <c r="AC8" s="306"/>
      <c r="AD8" s="307"/>
      <c r="AE8" s="155">
        <v>42495</v>
      </c>
      <c r="AF8" s="156"/>
      <c r="AG8" s="156"/>
      <c r="AH8" s="156"/>
      <c r="AI8" s="156"/>
      <c r="AJ8" s="157"/>
      <c r="AK8" s="305">
        <v>42463</v>
      </c>
      <c r="AL8" s="306"/>
      <c r="AM8" s="306"/>
      <c r="AN8" s="306"/>
      <c r="AO8" s="306"/>
      <c r="AP8" s="307"/>
      <c r="AQ8" s="305">
        <v>42442</v>
      </c>
      <c r="AR8" s="306"/>
      <c r="AS8" s="306"/>
      <c r="AT8" s="306"/>
      <c r="AU8" s="306"/>
      <c r="AV8" s="307"/>
      <c r="AW8" s="305">
        <v>42442</v>
      </c>
      <c r="AX8" s="306"/>
      <c r="AY8" s="306"/>
      <c r="AZ8" s="306"/>
      <c r="BA8" s="306"/>
      <c r="BB8" s="307"/>
      <c r="BC8" s="148"/>
      <c r="BD8" s="149"/>
      <c r="BE8" s="149"/>
      <c r="BF8" s="149"/>
      <c r="BG8" s="149"/>
      <c r="BH8" s="150"/>
      <c r="BI8" s="305">
        <v>42456</v>
      </c>
      <c r="BJ8" s="306"/>
      <c r="BK8" s="306"/>
      <c r="BL8" s="306"/>
      <c r="BM8" s="306"/>
      <c r="BN8" s="307"/>
      <c r="BO8" s="305">
        <v>42456</v>
      </c>
      <c r="BP8" s="306"/>
      <c r="BQ8" s="306"/>
      <c r="BR8" s="306"/>
      <c r="BS8" s="306"/>
      <c r="BT8" s="307"/>
      <c r="BU8" s="158">
        <v>42491</v>
      </c>
      <c r="BV8" s="159"/>
      <c r="BW8" s="159"/>
      <c r="BX8" s="159"/>
      <c r="BY8" s="159"/>
      <c r="BZ8" s="160"/>
      <c r="CA8" s="145"/>
      <c r="CB8" s="146"/>
      <c r="CC8" s="146"/>
      <c r="CD8" s="146"/>
      <c r="CE8" s="146"/>
      <c r="CF8" s="147"/>
      <c r="CG8" s="158">
        <v>42491</v>
      </c>
      <c r="CH8" s="159"/>
      <c r="CI8" s="159"/>
      <c r="CJ8" s="159"/>
      <c r="CK8" s="159"/>
      <c r="CL8" s="160"/>
      <c r="CM8" s="145"/>
      <c r="CN8" s="149"/>
      <c r="CO8" s="149"/>
      <c r="CP8" s="149"/>
      <c r="CQ8" s="149"/>
      <c r="CR8" s="150"/>
      <c r="CS8" s="155">
        <v>42495</v>
      </c>
      <c r="CT8" s="156"/>
      <c r="CU8" s="156"/>
      <c r="CV8" s="156"/>
      <c r="CW8" s="156"/>
      <c r="CX8" s="157"/>
    </row>
    <row r="9" spans="1:102" ht="18" customHeight="1">
      <c r="A9" s="154" t="s">
        <v>2</v>
      </c>
      <c r="B9" s="149"/>
      <c r="C9" s="149"/>
      <c r="D9" s="149"/>
      <c r="E9" s="149"/>
      <c r="F9" s="150"/>
      <c r="G9" s="305">
        <v>42463</v>
      </c>
      <c r="H9" s="306"/>
      <c r="I9" s="306"/>
      <c r="J9" s="306"/>
      <c r="K9" s="306"/>
      <c r="L9" s="307"/>
      <c r="M9" s="305">
        <v>42435</v>
      </c>
      <c r="N9" s="306"/>
      <c r="O9" s="306"/>
      <c r="P9" s="306"/>
      <c r="Q9" s="306"/>
      <c r="R9" s="307"/>
      <c r="S9" s="151"/>
      <c r="T9" s="152"/>
      <c r="U9" s="152"/>
      <c r="V9" s="152"/>
      <c r="W9" s="152"/>
      <c r="X9" s="153"/>
      <c r="Y9" s="158">
        <v>42491</v>
      </c>
      <c r="Z9" s="159"/>
      <c r="AA9" s="159"/>
      <c r="AB9" s="159"/>
      <c r="AC9" s="159"/>
      <c r="AD9" s="160"/>
      <c r="AE9" s="305">
        <v>42449</v>
      </c>
      <c r="AF9" s="306"/>
      <c r="AG9" s="306"/>
      <c r="AH9" s="306"/>
      <c r="AI9" s="306"/>
      <c r="AJ9" s="307"/>
      <c r="AK9" s="305">
        <v>42463</v>
      </c>
      <c r="AL9" s="306"/>
      <c r="AM9" s="306"/>
      <c r="AN9" s="306"/>
      <c r="AO9" s="306"/>
      <c r="AP9" s="307"/>
      <c r="AQ9" s="305">
        <v>42442</v>
      </c>
      <c r="AR9" s="306"/>
      <c r="AS9" s="306"/>
      <c r="AT9" s="306"/>
      <c r="AU9" s="306"/>
      <c r="AV9" s="307"/>
      <c r="AW9" s="305">
        <v>42442</v>
      </c>
      <c r="AX9" s="306"/>
      <c r="AY9" s="306"/>
      <c r="AZ9" s="306"/>
      <c r="BA9" s="306"/>
      <c r="BB9" s="307"/>
      <c r="BC9" s="145"/>
      <c r="BD9" s="149"/>
      <c r="BE9" s="149"/>
      <c r="BF9" s="149"/>
      <c r="BG9" s="149"/>
      <c r="BH9" s="150"/>
      <c r="BI9" s="158">
        <v>42491</v>
      </c>
      <c r="BJ9" s="159"/>
      <c r="BK9" s="159"/>
      <c r="BL9" s="159"/>
      <c r="BM9" s="159"/>
      <c r="BN9" s="160"/>
      <c r="BO9" s="305">
        <v>42449</v>
      </c>
      <c r="BP9" s="306"/>
      <c r="BQ9" s="306"/>
      <c r="BR9" s="306"/>
      <c r="BS9" s="306"/>
      <c r="BT9" s="307"/>
      <c r="BU9" s="305">
        <v>42435</v>
      </c>
      <c r="BV9" s="306"/>
      <c r="BW9" s="306"/>
      <c r="BX9" s="306"/>
      <c r="BY9" s="306"/>
      <c r="BZ9" s="307"/>
      <c r="CA9" s="145"/>
      <c r="CB9" s="146"/>
      <c r="CC9" s="146"/>
      <c r="CD9" s="146"/>
      <c r="CE9" s="146"/>
      <c r="CF9" s="147"/>
      <c r="CG9" s="155">
        <v>42495</v>
      </c>
      <c r="CH9" s="156"/>
      <c r="CI9" s="156"/>
      <c r="CJ9" s="156"/>
      <c r="CK9" s="156"/>
      <c r="CL9" s="157"/>
      <c r="CM9" s="145"/>
      <c r="CN9" s="149"/>
      <c r="CO9" s="149"/>
      <c r="CP9" s="149"/>
      <c r="CQ9" s="149"/>
      <c r="CR9" s="150"/>
      <c r="CS9" s="155">
        <v>42495</v>
      </c>
      <c r="CT9" s="156"/>
      <c r="CU9" s="156"/>
      <c r="CV9" s="156"/>
      <c r="CW9" s="156"/>
      <c r="CX9" s="157"/>
    </row>
    <row r="10" spans="1:102" ht="18" customHeight="1">
      <c r="A10" s="161" t="s">
        <v>3</v>
      </c>
      <c r="B10" s="161"/>
      <c r="C10" s="161"/>
      <c r="D10" s="161"/>
      <c r="E10" s="161"/>
      <c r="F10" s="161"/>
      <c r="G10" s="155">
        <v>42495</v>
      </c>
      <c r="H10" s="156"/>
      <c r="I10" s="156"/>
      <c r="J10" s="156"/>
      <c r="K10" s="156"/>
      <c r="L10" s="157"/>
      <c r="M10" s="305">
        <v>42435</v>
      </c>
      <c r="N10" s="306"/>
      <c r="O10" s="306"/>
      <c r="P10" s="306"/>
      <c r="Q10" s="306"/>
      <c r="R10" s="307"/>
      <c r="S10" s="158">
        <v>42491</v>
      </c>
      <c r="T10" s="159"/>
      <c r="U10" s="159"/>
      <c r="V10" s="159"/>
      <c r="W10" s="159"/>
      <c r="X10" s="160"/>
      <c r="Y10" s="151"/>
      <c r="Z10" s="152"/>
      <c r="AA10" s="152"/>
      <c r="AB10" s="152"/>
      <c r="AC10" s="152"/>
      <c r="AD10" s="153"/>
      <c r="AE10" s="314">
        <v>42497</v>
      </c>
      <c r="AF10" s="315"/>
      <c r="AG10" s="315"/>
      <c r="AH10" s="315"/>
      <c r="AI10" s="315"/>
      <c r="AJ10" s="316"/>
      <c r="AK10" s="155">
        <v>42495</v>
      </c>
      <c r="AL10" s="156"/>
      <c r="AM10" s="156"/>
      <c r="AN10" s="156"/>
      <c r="AO10" s="156"/>
      <c r="AP10" s="157"/>
      <c r="AQ10" s="148"/>
      <c r="AR10" s="149"/>
      <c r="AS10" s="149"/>
      <c r="AT10" s="149"/>
      <c r="AU10" s="149"/>
      <c r="AV10" s="150"/>
      <c r="AW10" s="305">
        <v>42463</v>
      </c>
      <c r="AX10" s="311"/>
      <c r="AY10" s="311"/>
      <c r="AZ10" s="311"/>
      <c r="BA10" s="311"/>
      <c r="BB10" s="312"/>
      <c r="BC10" s="314">
        <v>42497</v>
      </c>
      <c r="BD10" s="315"/>
      <c r="BE10" s="315"/>
      <c r="BF10" s="315"/>
      <c r="BG10" s="315"/>
      <c r="BH10" s="316"/>
      <c r="BI10" s="158">
        <v>42491</v>
      </c>
      <c r="BJ10" s="159"/>
      <c r="BK10" s="159"/>
      <c r="BL10" s="159"/>
      <c r="BM10" s="159"/>
      <c r="BN10" s="160"/>
      <c r="BO10" s="145"/>
      <c r="BP10" s="146"/>
      <c r="BQ10" s="146"/>
      <c r="BR10" s="146"/>
      <c r="BS10" s="146"/>
      <c r="BT10" s="147"/>
      <c r="BU10" s="305">
        <v>42435</v>
      </c>
      <c r="BV10" s="306"/>
      <c r="BW10" s="306"/>
      <c r="BX10" s="306"/>
      <c r="BY10" s="306"/>
      <c r="BZ10" s="307"/>
      <c r="CA10" s="305">
        <v>42463</v>
      </c>
      <c r="CB10" s="311"/>
      <c r="CC10" s="311"/>
      <c r="CD10" s="311"/>
      <c r="CE10" s="311"/>
      <c r="CF10" s="312"/>
      <c r="CG10" s="145"/>
      <c r="CH10" s="149"/>
      <c r="CI10" s="149"/>
      <c r="CJ10" s="149"/>
      <c r="CK10" s="149"/>
      <c r="CL10" s="150"/>
      <c r="CM10" s="145"/>
      <c r="CN10" s="149"/>
      <c r="CO10" s="149"/>
      <c r="CP10" s="149"/>
      <c r="CQ10" s="149"/>
      <c r="CR10" s="150"/>
      <c r="CS10" s="145"/>
      <c r="CT10" s="146"/>
      <c r="CU10" s="146"/>
      <c r="CV10" s="146"/>
      <c r="CW10" s="146"/>
      <c r="CX10" s="147"/>
    </row>
    <row r="11" spans="1:102" ht="18" customHeight="1">
      <c r="A11" s="161" t="s">
        <v>4</v>
      </c>
      <c r="B11" s="161"/>
      <c r="C11" s="161"/>
      <c r="D11" s="161"/>
      <c r="E11" s="161"/>
      <c r="F11" s="161"/>
      <c r="G11" s="158">
        <v>42491</v>
      </c>
      <c r="H11" s="159"/>
      <c r="I11" s="159"/>
      <c r="J11" s="159"/>
      <c r="K11" s="159"/>
      <c r="L11" s="160"/>
      <c r="M11" s="155">
        <v>42495</v>
      </c>
      <c r="N11" s="156"/>
      <c r="O11" s="156"/>
      <c r="P11" s="156"/>
      <c r="Q11" s="156"/>
      <c r="R11" s="157"/>
      <c r="S11" s="305">
        <v>42449</v>
      </c>
      <c r="T11" s="306"/>
      <c r="U11" s="306"/>
      <c r="V11" s="306"/>
      <c r="W11" s="306"/>
      <c r="X11" s="307"/>
      <c r="Y11" s="314">
        <v>42497</v>
      </c>
      <c r="Z11" s="315"/>
      <c r="AA11" s="315"/>
      <c r="AB11" s="315"/>
      <c r="AC11" s="315"/>
      <c r="AD11" s="316"/>
      <c r="AE11" s="151"/>
      <c r="AF11" s="152"/>
      <c r="AG11" s="152"/>
      <c r="AH11" s="152"/>
      <c r="AI11" s="152"/>
      <c r="AJ11" s="153"/>
      <c r="AK11" s="158">
        <v>42491</v>
      </c>
      <c r="AL11" s="159"/>
      <c r="AM11" s="159"/>
      <c r="AN11" s="159"/>
      <c r="AO11" s="159"/>
      <c r="AP11" s="160"/>
      <c r="AQ11" s="314">
        <v>42497</v>
      </c>
      <c r="AR11" s="315"/>
      <c r="AS11" s="315"/>
      <c r="AT11" s="315"/>
      <c r="AU11" s="315"/>
      <c r="AV11" s="316"/>
      <c r="AW11" s="154"/>
      <c r="AX11" s="149"/>
      <c r="AY11" s="149"/>
      <c r="AZ11" s="149"/>
      <c r="BA11" s="149"/>
      <c r="BB11" s="150"/>
      <c r="BC11" s="145"/>
      <c r="BD11" s="146"/>
      <c r="BE11" s="146"/>
      <c r="BF11" s="146"/>
      <c r="BG11" s="146"/>
      <c r="BH11" s="147"/>
      <c r="BI11" s="305">
        <v>42463</v>
      </c>
      <c r="BJ11" s="311"/>
      <c r="BK11" s="311"/>
      <c r="BL11" s="311"/>
      <c r="BM11" s="311"/>
      <c r="BN11" s="312"/>
      <c r="BO11" s="305">
        <v>42463</v>
      </c>
      <c r="BP11" s="311"/>
      <c r="BQ11" s="311"/>
      <c r="BR11" s="311"/>
      <c r="BS11" s="311"/>
      <c r="BT11" s="312"/>
      <c r="BU11" s="305">
        <v>42442</v>
      </c>
      <c r="BV11" s="306"/>
      <c r="BW11" s="306"/>
      <c r="BX11" s="306"/>
      <c r="BY11" s="306"/>
      <c r="BZ11" s="307"/>
      <c r="CA11" s="305">
        <v>42442</v>
      </c>
      <c r="CB11" s="306"/>
      <c r="CC11" s="306"/>
      <c r="CD11" s="306"/>
      <c r="CE11" s="306"/>
      <c r="CF11" s="307"/>
      <c r="CG11" s="155">
        <v>42495</v>
      </c>
      <c r="CH11" s="156"/>
      <c r="CI11" s="156"/>
      <c r="CJ11" s="156"/>
      <c r="CK11" s="156"/>
      <c r="CL11" s="157"/>
      <c r="CM11" s="305">
        <v>42449</v>
      </c>
      <c r="CN11" s="306"/>
      <c r="CO11" s="306"/>
      <c r="CP11" s="306"/>
      <c r="CQ11" s="306"/>
      <c r="CR11" s="307"/>
      <c r="CS11" s="145"/>
      <c r="CT11" s="146"/>
      <c r="CU11" s="146"/>
      <c r="CV11" s="146"/>
      <c r="CW11" s="146"/>
      <c r="CX11" s="147"/>
    </row>
    <row r="12" spans="1:102" ht="18" customHeight="1">
      <c r="A12" s="161" t="s">
        <v>5</v>
      </c>
      <c r="B12" s="161"/>
      <c r="C12" s="161"/>
      <c r="D12" s="161"/>
      <c r="E12" s="161"/>
      <c r="F12" s="161"/>
      <c r="G12" s="155">
        <v>42495</v>
      </c>
      <c r="H12" s="156"/>
      <c r="I12" s="156"/>
      <c r="J12" s="156"/>
      <c r="K12" s="156"/>
      <c r="L12" s="157"/>
      <c r="M12" s="305">
        <v>42463</v>
      </c>
      <c r="N12" s="311"/>
      <c r="O12" s="311"/>
      <c r="P12" s="311"/>
      <c r="Q12" s="311"/>
      <c r="R12" s="312"/>
      <c r="S12" s="305">
        <v>42463</v>
      </c>
      <c r="T12" s="311"/>
      <c r="U12" s="311"/>
      <c r="V12" s="311"/>
      <c r="W12" s="311"/>
      <c r="X12" s="312"/>
      <c r="Y12" s="155">
        <v>42495</v>
      </c>
      <c r="Z12" s="156"/>
      <c r="AA12" s="156"/>
      <c r="AB12" s="156"/>
      <c r="AC12" s="156"/>
      <c r="AD12" s="157"/>
      <c r="AE12" s="158">
        <v>42491</v>
      </c>
      <c r="AF12" s="159"/>
      <c r="AG12" s="159"/>
      <c r="AH12" s="159"/>
      <c r="AI12" s="159"/>
      <c r="AJ12" s="160"/>
      <c r="AK12" s="151"/>
      <c r="AL12" s="152"/>
      <c r="AM12" s="152"/>
      <c r="AN12" s="152"/>
      <c r="AO12" s="152"/>
      <c r="AP12" s="153"/>
      <c r="AQ12" s="314">
        <v>42497</v>
      </c>
      <c r="AR12" s="315"/>
      <c r="AS12" s="315"/>
      <c r="AT12" s="315"/>
      <c r="AU12" s="315"/>
      <c r="AV12" s="316"/>
      <c r="AW12" s="145"/>
      <c r="AX12" s="149"/>
      <c r="AY12" s="149"/>
      <c r="AZ12" s="149"/>
      <c r="BA12" s="149"/>
      <c r="BB12" s="150"/>
      <c r="BC12" s="305">
        <v>42456</v>
      </c>
      <c r="BD12" s="306"/>
      <c r="BE12" s="306"/>
      <c r="BF12" s="306"/>
      <c r="BG12" s="306"/>
      <c r="BH12" s="307"/>
      <c r="BI12" s="145"/>
      <c r="BJ12" s="146"/>
      <c r="BK12" s="146"/>
      <c r="BL12" s="146"/>
      <c r="BM12" s="146"/>
      <c r="BN12" s="147"/>
      <c r="BO12" s="158">
        <v>42491</v>
      </c>
      <c r="BP12" s="159"/>
      <c r="BQ12" s="159"/>
      <c r="BR12" s="159"/>
      <c r="BS12" s="159"/>
      <c r="BT12" s="160"/>
      <c r="BU12" s="314">
        <v>42497</v>
      </c>
      <c r="BV12" s="315"/>
      <c r="BW12" s="315"/>
      <c r="BX12" s="315"/>
      <c r="BY12" s="315"/>
      <c r="BZ12" s="316"/>
      <c r="CA12" s="305">
        <v>42456</v>
      </c>
      <c r="CB12" s="306"/>
      <c r="CC12" s="306"/>
      <c r="CD12" s="306"/>
      <c r="CE12" s="306"/>
      <c r="CF12" s="307"/>
      <c r="CG12" s="148"/>
      <c r="CH12" s="149"/>
      <c r="CI12" s="149"/>
      <c r="CJ12" s="149"/>
      <c r="CK12" s="149"/>
      <c r="CL12" s="150"/>
      <c r="CM12" s="145"/>
      <c r="CN12" s="146"/>
      <c r="CO12" s="146"/>
      <c r="CP12" s="146"/>
      <c r="CQ12" s="146"/>
      <c r="CR12" s="147"/>
      <c r="CS12" s="145"/>
      <c r="CT12" s="146"/>
      <c r="CU12" s="146"/>
      <c r="CV12" s="146"/>
      <c r="CW12" s="146"/>
      <c r="CX12" s="147"/>
    </row>
    <row r="13" spans="1:102" ht="18" customHeight="1">
      <c r="A13" s="161" t="s">
        <v>10</v>
      </c>
      <c r="B13" s="161"/>
      <c r="C13" s="161"/>
      <c r="D13" s="161"/>
      <c r="E13" s="161"/>
      <c r="F13" s="161"/>
      <c r="G13" s="145"/>
      <c r="H13" s="146"/>
      <c r="I13" s="146"/>
      <c r="J13" s="146"/>
      <c r="K13" s="146"/>
      <c r="L13" s="147"/>
      <c r="M13" s="305">
        <v>42442</v>
      </c>
      <c r="N13" s="306"/>
      <c r="O13" s="306"/>
      <c r="P13" s="306"/>
      <c r="Q13" s="306"/>
      <c r="R13" s="307"/>
      <c r="S13" s="305">
        <v>42442</v>
      </c>
      <c r="T13" s="306"/>
      <c r="U13" s="306"/>
      <c r="V13" s="306"/>
      <c r="W13" s="306"/>
      <c r="X13" s="307"/>
      <c r="Y13" s="148"/>
      <c r="Z13" s="149"/>
      <c r="AA13" s="149"/>
      <c r="AB13" s="149"/>
      <c r="AC13" s="149"/>
      <c r="AD13" s="150"/>
      <c r="AE13" s="314">
        <v>42497</v>
      </c>
      <c r="AF13" s="315"/>
      <c r="AG13" s="315"/>
      <c r="AH13" s="315"/>
      <c r="AI13" s="315"/>
      <c r="AJ13" s="316"/>
      <c r="AK13" s="314">
        <v>42497</v>
      </c>
      <c r="AL13" s="315"/>
      <c r="AM13" s="315"/>
      <c r="AN13" s="315"/>
      <c r="AO13" s="315"/>
      <c r="AP13" s="316"/>
      <c r="AQ13" s="151"/>
      <c r="AR13" s="152"/>
      <c r="AS13" s="152"/>
      <c r="AT13" s="152"/>
      <c r="AU13" s="152"/>
      <c r="AV13" s="153"/>
      <c r="AW13" s="145"/>
      <c r="AX13" s="146"/>
      <c r="AY13" s="146"/>
      <c r="AZ13" s="146"/>
      <c r="BA13" s="146"/>
      <c r="BB13" s="147"/>
      <c r="BC13" s="305">
        <v>42456</v>
      </c>
      <c r="BD13" s="306"/>
      <c r="BE13" s="306"/>
      <c r="BF13" s="306"/>
      <c r="BG13" s="306"/>
      <c r="BH13" s="307"/>
      <c r="BI13" s="305">
        <v>42435</v>
      </c>
      <c r="BJ13" s="306"/>
      <c r="BK13" s="306"/>
      <c r="BL13" s="306"/>
      <c r="BM13" s="306"/>
      <c r="BN13" s="307"/>
      <c r="BO13" s="305">
        <v>42435</v>
      </c>
      <c r="BP13" s="306"/>
      <c r="BQ13" s="306"/>
      <c r="BR13" s="306"/>
      <c r="BS13" s="306"/>
      <c r="BT13" s="307"/>
      <c r="BU13" s="158">
        <v>42491</v>
      </c>
      <c r="BV13" s="159"/>
      <c r="BW13" s="159"/>
      <c r="BX13" s="159"/>
      <c r="BY13" s="159"/>
      <c r="BZ13" s="160"/>
      <c r="CA13" s="305">
        <v>42456</v>
      </c>
      <c r="CB13" s="306"/>
      <c r="CC13" s="306"/>
      <c r="CD13" s="306"/>
      <c r="CE13" s="306"/>
      <c r="CF13" s="307"/>
      <c r="CG13" s="158">
        <v>42491</v>
      </c>
      <c r="CH13" s="159"/>
      <c r="CI13" s="159"/>
      <c r="CJ13" s="159"/>
      <c r="CK13" s="159"/>
      <c r="CL13" s="160"/>
      <c r="CM13" s="154"/>
      <c r="CN13" s="149"/>
      <c r="CO13" s="149"/>
      <c r="CP13" s="149"/>
      <c r="CQ13" s="149"/>
      <c r="CR13" s="150"/>
      <c r="CS13" s="145"/>
      <c r="CT13" s="149"/>
      <c r="CU13" s="149"/>
      <c r="CV13" s="149"/>
      <c r="CW13" s="149"/>
      <c r="CX13" s="150"/>
    </row>
    <row r="14" spans="1:102" ht="18" customHeight="1">
      <c r="A14" s="313" t="s">
        <v>62</v>
      </c>
      <c r="B14" s="313"/>
      <c r="C14" s="313"/>
      <c r="D14" s="313"/>
      <c r="E14" s="313"/>
      <c r="F14" s="313"/>
      <c r="G14" s="145"/>
      <c r="H14" s="149"/>
      <c r="I14" s="149"/>
      <c r="J14" s="149"/>
      <c r="K14" s="149"/>
      <c r="L14" s="150"/>
      <c r="M14" s="305">
        <v>42442</v>
      </c>
      <c r="N14" s="306"/>
      <c r="O14" s="306"/>
      <c r="P14" s="306"/>
      <c r="Q14" s="306"/>
      <c r="R14" s="307"/>
      <c r="S14" s="305">
        <v>42442</v>
      </c>
      <c r="T14" s="306"/>
      <c r="U14" s="306"/>
      <c r="V14" s="306"/>
      <c r="W14" s="306"/>
      <c r="X14" s="307"/>
      <c r="Y14" s="305">
        <v>42463</v>
      </c>
      <c r="Z14" s="311"/>
      <c r="AA14" s="311"/>
      <c r="AB14" s="311"/>
      <c r="AC14" s="311"/>
      <c r="AD14" s="312"/>
      <c r="AE14" s="154"/>
      <c r="AF14" s="149"/>
      <c r="AG14" s="149"/>
      <c r="AH14" s="149"/>
      <c r="AI14" s="149"/>
      <c r="AJ14" s="150"/>
      <c r="AK14" s="145"/>
      <c r="AL14" s="149"/>
      <c r="AM14" s="149"/>
      <c r="AN14" s="149"/>
      <c r="AO14" s="149"/>
      <c r="AP14" s="150"/>
      <c r="AQ14" s="145"/>
      <c r="AR14" s="146"/>
      <c r="AS14" s="146"/>
      <c r="AT14" s="146"/>
      <c r="AU14" s="146"/>
      <c r="AV14" s="147"/>
      <c r="AW14" s="151"/>
      <c r="AX14" s="152"/>
      <c r="AY14" s="152"/>
      <c r="AZ14" s="152"/>
      <c r="BA14" s="152"/>
      <c r="BB14" s="153"/>
      <c r="BC14" s="145"/>
      <c r="BD14" s="146"/>
      <c r="BE14" s="146"/>
      <c r="BF14" s="146"/>
      <c r="BG14" s="146"/>
      <c r="BH14" s="147"/>
      <c r="BI14" s="155">
        <v>42495</v>
      </c>
      <c r="BJ14" s="156"/>
      <c r="BK14" s="156"/>
      <c r="BL14" s="156"/>
      <c r="BM14" s="156"/>
      <c r="BN14" s="157"/>
      <c r="BO14" s="305">
        <v>42449</v>
      </c>
      <c r="BP14" s="306"/>
      <c r="BQ14" s="306"/>
      <c r="BR14" s="306"/>
      <c r="BS14" s="306"/>
      <c r="BT14" s="307"/>
      <c r="BU14" s="155">
        <v>42495</v>
      </c>
      <c r="BV14" s="156"/>
      <c r="BW14" s="156"/>
      <c r="BX14" s="156"/>
      <c r="BY14" s="156"/>
      <c r="BZ14" s="157"/>
      <c r="CA14" s="305">
        <v>42449</v>
      </c>
      <c r="CB14" s="306"/>
      <c r="CC14" s="306"/>
      <c r="CD14" s="306"/>
      <c r="CE14" s="306"/>
      <c r="CF14" s="307"/>
      <c r="CG14" s="305">
        <v>42463</v>
      </c>
      <c r="CH14" s="311"/>
      <c r="CI14" s="311"/>
      <c r="CJ14" s="311"/>
      <c r="CK14" s="311"/>
      <c r="CL14" s="312"/>
      <c r="CM14" s="305">
        <v>42435</v>
      </c>
      <c r="CN14" s="306"/>
      <c r="CO14" s="306"/>
      <c r="CP14" s="306"/>
      <c r="CQ14" s="306"/>
      <c r="CR14" s="307"/>
      <c r="CS14" s="305">
        <v>42435</v>
      </c>
      <c r="CT14" s="306"/>
      <c r="CU14" s="306"/>
      <c r="CV14" s="306"/>
      <c r="CW14" s="306"/>
      <c r="CX14" s="307"/>
    </row>
    <row r="15" spans="1:102" ht="18" customHeight="1">
      <c r="A15" s="161" t="s">
        <v>6</v>
      </c>
      <c r="B15" s="161"/>
      <c r="C15" s="161"/>
      <c r="D15" s="161"/>
      <c r="E15" s="161"/>
      <c r="F15" s="161"/>
      <c r="G15" s="314">
        <v>42497</v>
      </c>
      <c r="H15" s="315"/>
      <c r="I15" s="315"/>
      <c r="J15" s="315"/>
      <c r="K15" s="315"/>
      <c r="L15" s="316"/>
      <c r="M15" s="148"/>
      <c r="N15" s="149"/>
      <c r="O15" s="149"/>
      <c r="P15" s="149"/>
      <c r="Q15" s="149"/>
      <c r="R15" s="150"/>
      <c r="S15" s="154"/>
      <c r="T15" s="149"/>
      <c r="U15" s="149"/>
      <c r="V15" s="149"/>
      <c r="W15" s="149"/>
      <c r="X15" s="150"/>
      <c r="Y15" s="314">
        <v>42497</v>
      </c>
      <c r="Z15" s="315"/>
      <c r="AA15" s="315"/>
      <c r="AB15" s="315"/>
      <c r="AC15" s="315"/>
      <c r="AD15" s="316"/>
      <c r="AE15" s="145"/>
      <c r="AF15" s="146"/>
      <c r="AG15" s="146"/>
      <c r="AH15" s="146"/>
      <c r="AI15" s="146"/>
      <c r="AJ15" s="147"/>
      <c r="AK15" s="305">
        <v>42456</v>
      </c>
      <c r="AL15" s="306"/>
      <c r="AM15" s="306"/>
      <c r="AN15" s="306"/>
      <c r="AO15" s="306"/>
      <c r="AP15" s="307"/>
      <c r="AQ15" s="305">
        <v>42456</v>
      </c>
      <c r="AR15" s="306"/>
      <c r="AS15" s="306"/>
      <c r="AT15" s="306"/>
      <c r="AU15" s="306"/>
      <c r="AV15" s="307"/>
      <c r="AW15" s="145"/>
      <c r="AX15" s="146"/>
      <c r="AY15" s="146"/>
      <c r="AZ15" s="146"/>
      <c r="BA15" s="146"/>
      <c r="BB15" s="147"/>
      <c r="BC15" s="151"/>
      <c r="BD15" s="152"/>
      <c r="BE15" s="152"/>
      <c r="BF15" s="152"/>
      <c r="BG15" s="152"/>
      <c r="BH15" s="153"/>
      <c r="BI15" s="305">
        <v>42442</v>
      </c>
      <c r="BJ15" s="306"/>
      <c r="BK15" s="306"/>
      <c r="BL15" s="306"/>
      <c r="BM15" s="306"/>
      <c r="BN15" s="307"/>
      <c r="BO15" s="145"/>
      <c r="BP15" s="149"/>
      <c r="BQ15" s="149"/>
      <c r="BR15" s="149"/>
      <c r="BS15" s="149"/>
      <c r="BT15" s="150"/>
      <c r="BU15" s="148"/>
      <c r="BV15" s="149"/>
      <c r="BW15" s="149"/>
      <c r="BX15" s="149"/>
      <c r="BY15" s="149"/>
      <c r="BZ15" s="150"/>
      <c r="CA15" s="148"/>
      <c r="CB15" s="149"/>
      <c r="CC15" s="149"/>
      <c r="CD15" s="149"/>
      <c r="CE15" s="149"/>
      <c r="CF15" s="150"/>
      <c r="CG15" s="145"/>
      <c r="CH15" s="146"/>
      <c r="CI15" s="146"/>
      <c r="CJ15" s="146"/>
      <c r="CK15" s="146"/>
      <c r="CL15" s="147"/>
      <c r="CM15" s="305">
        <v>42442</v>
      </c>
      <c r="CN15" s="306"/>
      <c r="CO15" s="306"/>
      <c r="CP15" s="306"/>
      <c r="CQ15" s="306"/>
      <c r="CR15" s="307"/>
      <c r="CS15" s="145"/>
      <c r="CT15" s="149"/>
      <c r="CU15" s="149"/>
      <c r="CV15" s="149"/>
      <c r="CW15" s="149"/>
      <c r="CX15" s="150"/>
    </row>
    <row r="16" spans="1:102" ht="18" customHeight="1">
      <c r="A16" s="313" t="s">
        <v>11</v>
      </c>
      <c r="B16" s="313"/>
      <c r="C16" s="313"/>
      <c r="D16" s="313"/>
      <c r="E16" s="313"/>
      <c r="F16" s="313"/>
      <c r="G16" s="148"/>
      <c r="H16" s="149"/>
      <c r="I16" s="149"/>
      <c r="J16" s="149"/>
      <c r="K16" s="149"/>
      <c r="L16" s="150"/>
      <c r="M16" s="305">
        <v>42456</v>
      </c>
      <c r="N16" s="306"/>
      <c r="O16" s="306"/>
      <c r="P16" s="306"/>
      <c r="Q16" s="306"/>
      <c r="R16" s="307"/>
      <c r="S16" s="158">
        <v>42491</v>
      </c>
      <c r="T16" s="159"/>
      <c r="U16" s="159"/>
      <c r="V16" s="159"/>
      <c r="W16" s="159"/>
      <c r="X16" s="160"/>
      <c r="Y16" s="158">
        <v>42491</v>
      </c>
      <c r="Z16" s="159"/>
      <c r="AA16" s="159"/>
      <c r="AB16" s="159"/>
      <c r="AC16" s="159"/>
      <c r="AD16" s="160"/>
      <c r="AE16" s="305">
        <v>42463</v>
      </c>
      <c r="AF16" s="311"/>
      <c r="AG16" s="311"/>
      <c r="AH16" s="311"/>
      <c r="AI16" s="311"/>
      <c r="AJ16" s="312"/>
      <c r="AK16" s="145"/>
      <c r="AL16" s="146"/>
      <c r="AM16" s="146"/>
      <c r="AN16" s="146"/>
      <c r="AO16" s="146"/>
      <c r="AP16" s="147"/>
      <c r="AQ16" s="305">
        <v>42435</v>
      </c>
      <c r="AR16" s="306"/>
      <c r="AS16" s="306"/>
      <c r="AT16" s="306"/>
      <c r="AU16" s="306"/>
      <c r="AV16" s="307"/>
      <c r="AW16" s="155">
        <v>42495</v>
      </c>
      <c r="AX16" s="156"/>
      <c r="AY16" s="156"/>
      <c r="AZ16" s="156"/>
      <c r="BA16" s="156"/>
      <c r="BB16" s="157"/>
      <c r="BC16" s="305">
        <v>42442</v>
      </c>
      <c r="BD16" s="306"/>
      <c r="BE16" s="306"/>
      <c r="BF16" s="306"/>
      <c r="BG16" s="306"/>
      <c r="BH16" s="307"/>
      <c r="BI16" s="151"/>
      <c r="BJ16" s="152"/>
      <c r="BK16" s="152"/>
      <c r="BL16" s="152"/>
      <c r="BM16" s="152"/>
      <c r="BN16" s="153"/>
      <c r="BO16" s="155">
        <v>42495</v>
      </c>
      <c r="BP16" s="156"/>
      <c r="BQ16" s="156"/>
      <c r="BR16" s="156"/>
      <c r="BS16" s="156"/>
      <c r="BT16" s="157"/>
      <c r="BU16" s="305">
        <v>42463</v>
      </c>
      <c r="BV16" s="311"/>
      <c r="BW16" s="311"/>
      <c r="BX16" s="311"/>
      <c r="BY16" s="311"/>
      <c r="BZ16" s="312"/>
      <c r="CA16" s="305">
        <v>42435</v>
      </c>
      <c r="CB16" s="306"/>
      <c r="CC16" s="306"/>
      <c r="CD16" s="306"/>
      <c r="CE16" s="306"/>
      <c r="CF16" s="307"/>
      <c r="CG16" s="305">
        <v>42456</v>
      </c>
      <c r="CH16" s="306"/>
      <c r="CI16" s="306"/>
      <c r="CJ16" s="306"/>
      <c r="CK16" s="306"/>
      <c r="CL16" s="307"/>
      <c r="CM16" s="305">
        <v>42442</v>
      </c>
      <c r="CN16" s="306"/>
      <c r="CO16" s="306"/>
      <c r="CP16" s="306"/>
      <c r="CQ16" s="306"/>
      <c r="CR16" s="307"/>
      <c r="CS16" s="145"/>
      <c r="CT16" s="146"/>
      <c r="CU16" s="146"/>
      <c r="CV16" s="146"/>
      <c r="CW16" s="146"/>
      <c r="CX16" s="147"/>
    </row>
    <row r="17" spans="1:102" ht="18" customHeight="1">
      <c r="A17" s="161" t="s">
        <v>36</v>
      </c>
      <c r="B17" s="161"/>
      <c r="C17" s="161"/>
      <c r="D17" s="161"/>
      <c r="E17" s="161"/>
      <c r="F17" s="161"/>
      <c r="G17" s="158">
        <v>42491</v>
      </c>
      <c r="H17" s="159"/>
      <c r="I17" s="159"/>
      <c r="J17" s="159"/>
      <c r="K17" s="159"/>
      <c r="L17" s="160"/>
      <c r="M17" s="305">
        <v>42456</v>
      </c>
      <c r="N17" s="306"/>
      <c r="O17" s="306"/>
      <c r="P17" s="306"/>
      <c r="Q17" s="306"/>
      <c r="R17" s="307"/>
      <c r="S17" s="305">
        <v>42449</v>
      </c>
      <c r="T17" s="306"/>
      <c r="U17" s="306"/>
      <c r="V17" s="306"/>
      <c r="W17" s="306"/>
      <c r="X17" s="307"/>
      <c r="Y17" s="145"/>
      <c r="Z17" s="146"/>
      <c r="AA17" s="146"/>
      <c r="AB17" s="146"/>
      <c r="AC17" s="146"/>
      <c r="AD17" s="147"/>
      <c r="AE17" s="305">
        <v>42463</v>
      </c>
      <c r="AF17" s="311"/>
      <c r="AG17" s="311"/>
      <c r="AH17" s="311"/>
      <c r="AI17" s="311"/>
      <c r="AJ17" s="312"/>
      <c r="AK17" s="158">
        <v>42491</v>
      </c>
      <c r="AL17" s="159"/>
      <c r="AM17" s="159"/>
      <c r="AN17" s="159"/>
      <c r="AO17" s="159"/>
      <c r="AP17" s="160"/>
      <c r="AQ17" s="305">
        <v>42435</v>
      </c>
      <c r="AR17" s="306"/>
      <c r="AS17" s="306"/>
      <c r="AT17" s="306"/>
      <c r="AU17" s="306"/>
      <c r="AV17" s="307"/>
      <c r="AW17" s="305">
        <v>42449</v>
      </c>
      <c r="AX17" s="306"/>
      <c r="AY17" s="306"/>
      <c r="AZ17" s="306"/>
      <c r="BA17" s="306"/>
      <c r="BB17" s="307"/>
      <c r="BC17" s="145"/>
      <c r="BD17" s="149"/>
      <c r="BE17" s="149"/>
      <c r="BF17" s="149"/>
      <c r="BG17" s="149"/>
      <c r="BH17" s="150"/>
      <c r="BI17" s="155">
        <v>42495</v>
      </c>
      <c r="BJ17" s="156"/>
      <c r="BK17" s="156"/>
      <c r="BL17" s="156"/>
      <c r="BM17" s="156"/>
      <c r="BN17" s="157"/>
      <c r="BO17" s="151"/>
      <c r="BP17" s="152"/>
      <c r="BQ17" s="152"/>
      <c r="BR17" s="152"/>
      <c r="BS17" s="152"/>
      <c r="BT17" s="153"/>
      <c r="BU17" s="155">
        <v>42495</v>
      </c>
      <c r="BV17" s="156"/>
      <c r="BW17" s="156"/>
      <c r="BX17" s="156"/>
      <c r="BY17" s="156"/>
      <c r="BZ17" s="157"/>
      <c r="CA17" s="305">
        <v>42435</v>
      </c>
      <c r="CB17" s="306"/>
      <c r="CC17" s="306"/>
      <c r="CD17" s="306"/>
      <c r="CE17" s="306"/>
      <c r="CF17" s="307"/>
      <c r="CG17" s="314">
        <v>42497</v>
      </c>
      <c r="CH17" s="315"/>
      <c r="CI17" s="315"/>
      <c r="CJ17" s="315"/>
      <c r="CK17" s="315"/>
      <c r="CL17" s="316"/>
      <c r="CM17" s="305">
        <v>42463</v>
      </c>
      <c r="CN17" s="311"/>
      <c r="CO17" s="311"/>
      <c r="CP17" s="311"/>
      <c r="CQ17" s="311"/>
      <c r="CR17" s="312"/>
      <c r="CS17" s="145"/>
      <c r="CT17" s="149"/>
      <c r="CU17" s="149"/>
      <c r="CV17" s="149"/>
      <c r="CW17" s="149"/>
      <c r="CX17" s="150"/>
    </row>
    <row r="18" spans="1:102" ht="18" customHeight="1">
      <c r="A18" s="161" t="s">
        <v>97</v>
      </c>
      <c r="B18" s="161"/>
      <c r="C18" s="161"/>
      <c r="D18" s="161"/>
      <c r="E18" s="161"/>
      <c r="F18" s="161"/>
      <c r="G18" s="148"/>
      <c r="H18" s="149"/>
      <c r="I18" s="149"/>
      <c r="J18" s="149"/>
      <c r="K18" s="149"/>
      <c r="L18" s="150"/>
      <c r="M18" s="158">
        <v>42491</v>
      </c>
      <c r="N18" s="159"/>
      <c r="O18" s="159"/>
      <c r="P18" s="159"/>
      <c r="Q18" s="159"/>
      <c r="R18" s="160"/>
      <c r="S18" s="154"/>
      <c r="T18" s="149"/>
      <c r="U18" s="149"/>
      <c r="V18" s="149"/>
      <c r="W18" s="149"/>
      <c r="X18" s="150"/>
      <c r="Y18" s="305">
        <v>42435</v>
      </c>
      <c r="Z18" s="306"/>
      <c r="AA18" s="306"/>
      <c r="AB18" s="306"/>
      <c r="AC18" s="306"/>
      <c r="AD18" s="307"/>
      <c r="AE18" s="305">
        <v>42442</v>
      </c>
      <c r="AF18" s="306"/>
      <c r="AG18" s="306"/>
      <c r="AH18" s="306"/>
      <c r="AI18" s="306"/>
      <c r="AJ18" s="307"/>
      <c r="AK18" s="314">
        <v>42497</v>
      </c>
      <c r="AL18" s="315"/>
      <c r="AM18" s="315"/>
      <c r="AN18" s="315"/>
      <c r="AO18" s="315"/>
      <c r="AP18" s="316"/>
      <c r="AQ18" s="158">
        <v>42491</v>
      </c>
      <c r="AR18" s="159"/>
      <c r="AS18" s="159"/>
      <c r="AT18" s="159"/>
      <c r="AU18" s="159"/>
      <c r="AV18" s="160"/>
      <c r="AW18" s="155">
        <v>42495</v>
      </c>
      <c r="AX18" s="156"/>
      <c r="AY18" s="156"/>
      <c r="AZ18" s="156"/>
      <c r="BA18" s="156"/>
      <c r="BB18" s="157"/>
      <c r="BC18" s="148"/>
      <c r="BD18" s="149"/>
      <c r="BE18" s="149"/>
      <c r="BF18" s="149"/>
      <c r="BG18" s="149"/>
      <c r="BH18" s="150"/>
      <c r="BI18" s="305">
        <v>42463</v>
      </c>
      <c r="BJ18" s="311"/>
      <c r="BK18" s="311"/>
      <c r="BL18" s="311"/>
      <c r="BM18" s="311"/>
      <c r="BN18" s="312"/>
      <c r="BO18" s="155">
        <v>42495</v>
      </c>
      <c r="BP18" s="156"/>
      <c r="BQ18" s="156"/>
      <c r="BR18" s="156"/>
      <c r="BS18" s="156"/>
      <c r="BT18" s="157"/>
      <c r="BU18" s="151"/>
      <c r="BV18" s="152"/>
      <c r="BW18" s="152"/>
      <c r="BX18" s="152"/>
      <c r="BY18" s="152"/>
      <c r="BZ18" s="153"/>
      <c r="CA18" s="305">
        <v>42442</v>
      </c>
      <c r="CB18" s="306"/>
      <c r="CC18" s="306"/>
      <c r="CD18" s="306"/>
      <c r="CE18" s="306"/>
      <c r="CF18" s="307"/>
      <c r="CG18" s="145"/>
      <c r="CH18" s="146"/>
      <c r="CI18" s="146"/>
      <c r="CJ18" s="146"/>
      <c r="CK18" s="146"/>
      <c r="CL18" s="147"/>
      <c r="CM18" s="305">
        <v>42463</v>
      </c>
      <c r="CN18" s="311"/>
      <c r="CO18" s="311"/>
      <c r="CP18" s="311"/>
      <c r="CQ18" s="311"/>
      <c r="CR18" s="312"/>
      <c r="CS18" s="145"/>
      <c r="CT18" s="146"/>
      <c r="CU18" s="146"/>
      <c r="CV18" s="146"/>
      <c r="CW18" s="146"/>
      <c r="CX18" s="147"/>
    </row>
    <row r="19" spans="1:102" ht="18" customHeight="1">
      <c r="A19" s="161" t="s">
        <v>57</v>
      </c>
      <c r="B19" s="161"/>
      <c r="C19" s="161"/>
      <c r="D19" s="161"/>
      <c r="E19" s="161"/>
      <c r="F19" s="161"/>
      <c r="G19" s="148"/>
      <c r="H19" s="149"/>
      <c r="I19" s="149"/>
      <c r="J19" s="149"/>
      <c r="K19" s="149"/>
      <c r="L19" s="150"/>
      <c r="M19" s="145"/>
      <c r="N19" s="146"/>
      <c r="O19" s="146"/>
      <c r="P19" s="146"/>
      <c r="Q19" s="146"/>
      <c r="R19" s="147"/>
      <c r="S19" s="305">
        <v>42435</v>
      </c>
      <c r="T19" s="306"/>
      <c r="U19" s="306"/>
      <c r="V19" s="306"/>
      <c r="W19" s="306"/>
      <c r="X19" s="307"/>
      <c r="Y19" s="305">
        <v>42463</v>
      </c>
      <c r="Z19" s="311"/>
      <c r="AA19" s="311"/>
      <c r="AB19" s="311"/>
      <c r="AC19" s="311"/>
      <c r="AD19" s="312"/>
      <c r="AE19" s="305">
        <v>42442</v>
      </c>
      <c r="AF19" s="306"/>
      <c r="AG19" s="306"/>
      <c r="AH19" s="306"/>
      <c r="AI19" s="306"/>
      <c r="AJ19" s="307"/>
      <c r="AK19" s="305">
        <v>42456</v>
      </c>
      <c r="AL19" s="306"/>
      <c r="AM19" s="306"/>
      <c r="AN19" s="306"/>
      <c r="AO19" s="306"/>
      <c r="AP19" s="307"/>
      <c r="AQ19" s="305">
        <v>42456</v>
      </c>
      <c r="AR19" s="306"/>
      <c r="AS19" s="306"/>
      <c r="AT19" s="306"/>
      <c r="AU19" s="306"/>
      <c r="AV19" s="307"/>
      <c r="AW19" s="305">
        <v>42449</v>
      </c>
      <c r="AX19" s="306"/>
      <c r="AY19" s="306"/>
      <c r="AZ19" s="306"/>
      <c r="BA19" s="306"/>
      <c r="BB19" s="307"/>
      <c r="BC19" s="148"/>
      <c r="BD19" s="149"/>
      <c r="BE19" s="149"/>
      <c r="BF19" s="149"/>
      <c r="BG19" s="149"/>
      <c r="BH19" s="150"/>
      <c r="BI19" s="305">
        <v>42435</v>
      </c>
      <c r="BJ19" s="306"/>
      <c r="BK19" s="306"/>
      <c r="BL19" s="306"/>
      <c r="BM19" s="306"/>
      <c r="BN19" s="307"/>
      <c r="BO19" s="305">
        <v>42435</v>
      </c>
      <c r="BP19" s="306"/>
      <c r="BQ19" s="306"/>
      <c r="BR19" s="306"/>
      <c r="BS19" s="306"/>
      <c r="BT19" s="307"/>
      <c r="BU19" s="305">
        <v>42442</v>
      </c>
      <c r="BV19" s="306"/>
      <c r="BW19" s="306"/>
      <c r="BX19" s="306"/>
      <c r="BY19" s="306"/>
      <c r="BZ19" s="307"/>
      <c r="CA19" s="151"/>
      <c r="CB19" s="152"/>
      <c r="CC19" s="152"/>
      <c r="CD19" s="152"/>
      <c r="CE19" s="152"/>
      <c r="CF19" s="153"/>
      <c r="CG19" s="305">
        <v>42463</v>
      </c>
      <c r="CH19" s="311"/>
      <c r="CI19" s="311"/>
      <c r="CJ19" s="311"/>
      <c r="CK19" s="311"/>
      <c r="CL19" s="312"/>
      <c r="CM19" s="305">
        <v>42449</v>
      </c>
      <c r="CN19" s="306"/>
      <c r="CO19" s="306"/>
      <c r="CP19" s="306"/>
      <c r="CQ19" s="306"/>
      <c r="CR19" s="307"/>
      <c r="CS19" s="145"/>
      <c r="CT19" s="146"/>
      <c r="CU19" s="146"/>
      <c r="CV19" s="146"/>
      <c r="CW19" s="146"/>
      <c r="CX19" s="147"/>
    </row>
    <row r="20" spans="1:102" ht="18" customHeight="1">
      <c r="A20" s="161" t="s">
        <v>56</v>
      </c>
      <c r="B20" s="161"/>
      <c r="C20" s="161"/>
      <c r="D20" s="161"/>
      <c r="E20" s="161"/>
      <c r="F20" s="161"/>
      <c r="G20" s="314">
        <v>42497</v>
      </c>
      <c r="H20" s="315"/>
      <c r="I20" s="315"/>
      <c r="J20" s="315"/>
      <c r="K20" s="315"/>
      <c r="L20" s="316"/>
      <c r="M20" s="158">
        <v>42491</v>
      </c>
      <c r="N20" s="159"/>
      <c r="O20" s="159"/>
      <c r="P20" s="159"/>
      <c r="Q20" s="159"/>
      <c r="R20" s="160"/>
      <c r="S20" s="155">
        <v>42495</v>
      </c>
      <c r="T20" s="156"/>
      <c r="U20" s="156"/>
      <c r="V20" s="156"/>
      <c r="W20" s="156"/>
      <c r="X20" s="157"/>
      <c r="Y20" s="148"/>
      <c r="Z20" s="149"/>
      <c r="AA20" s="149"/>
      <c r="AB20" s="149"/>
      <c r="AC20" s="149"/>
      <c r="AD20" s="150"/>
      <c r="AE20" s="155">
        <v>42495</v>
      </c>
      <c r="AF20" s="156"/>
      <c r="AG20" s="156"/>
      <c r="AH20" s="156"/>
      <c r="AI20" s="156"/>
      <c r="AJ20" s="157"/>
      <c r="AK20" s="148"/>
      <c r="AL20" s="149"/>
      <c r="AM20" s="149"/>
      <c r="AN20" s="149"/>
      <c r="AO20" s="149"/>
      <c r="AP20" s="150"/>
      <c r="AQ20" s="158">
        <v>42491</v>
      </c>
      <c r="AR20" s="159"/>
      <c r="AS20" s="159"/>
      <c r="AT20" s="159"/>
      <c r="AU20" s="159"/>
      <c r="AV20" s="160"/>
      <c r="AW20" s="305">
        <v>42463</v>
      </c>
      <c r="AX20" s="311"/>
      <c r="AY20" s="311"/>
      <c r="AZ20" s="311"/>
      <c r="BA20" s="311"/>
      <c r="BB20" s="312"/>
      <c r="BC20" s="154"/>
      <c r="BD20" s="149"/>
      <c r="BE20" s="149"/>
      <c r="BF20" s="149"/>
      <c r="BG20" s="149"/>
      <c r="BH20" s="150"/>
      <c r="BI20" s="305">
        <v>42456</v>
      </c>
      <c r="BJ20" s="306"/>
      <c r="BK20" s="306"/>
      <c r="BL20" s="306"/>
      <c r="BM20" s="306"/>
      <c r="BN20" s="307"/>
      <c r="BO20" s="305">
        <v>42456</v>
      </c>
      <c r="BP20" s="306"/>
      <c r="BQ20" s="306"/>
      <c r="BR20" s="306"/>
      <c r="BS20" s="306"/>
      <c r="BT20" s="307"/>
      <c r="BU20" s="314">
        <v>42497</v>
      </c>
      <c r="BV20" s="315"/>
      <c r="BW20" s="315"/>
      <c r="BX20" s="315"/>
      <c r="BY20" s="315"/>
      <c r="BZ20" s="316"/>
      <c r="CA20" s="305">
        <v>42463</v>
      </c>
      <c r="CB20" s="311"/>
      <c r="CC20" s="311"/>
      <c r="CD20" s="311"/>
      <c r="CE20" s="311"/>
      <c r="CF20" s="312"/>
      <c r="CG20" s="151"/>
      <c r="CH20" s="152"/>
      <c r="CI20" s="152"/>
      <c r="CJ20" s="152"/>
      <c r="CK20" s="152"/>
      <c r="CL20" s="153"/>
      <c r="CM20" s="145"/>
      <c r="CN20" s="146"/>
      <c r="CO20" s="146"/>
      <c r="CP20" s="146"/>
      <c r="CQ20" s="146"/>
      <c r="CR20" s="147"/>
      <c r="CS20" s="145"/>
      <c r="CT20" s="149"/>
      <c r="CU20" s="149"/>
      <c r="CV20" s="149"/>
      <c r="CW20" s="149"/>
      <c r="CX20" s="150"/>
    </row>
    <row r="21" spans="1:102" ht="18" customHeight="1">
      <c r="A21" s="161" t="s">
        <v>98</v>
      </c>
      <c r="B21" s="161"/>
      <c r="C21" s="161"/>
      <c r="D21" s="161"/>
      <c r="E21" s="161"/>
      <c r="F21" s="161"/>
      <c r="G21" s="154"/>
      <c r="H21" s="149"/>
      <c r="I21" s="149"/>
      <c r="J21" s="149"/>
      <c r="K21" s="149"/>
      <c r="L21" s="150"/>
      <c r="M21" s="145"/>
      <c r="N21" s="146"/>
      <c r="O21" s="146"/>
      <c r="P21" s="146"/>
      <c r="Q21" s="146"/>
      <c r="R21" s="147"/>
      <c r="S21" s="145"/>
      <c r="T21" s="146"/>
      <c r="U21" s="146"/>
      <c r="V21" s="146"/>
      <c r="W21" s="146"/>
      <c r="X21" s="147"/>
      <c r="Y21" s="148"/>
      <c r="Z21" s="149"/>
      <c r="AA21" s="149"/>
      <c r="AB21" s="149"/>
      <c r="AC21" s="149"/>
      <c r="AD21" s="150"/>
      <c r="AE21" s="305">
        <v>42449</v>
      </c>
      <c r="AF21" s="306"/>
      <c r="AG21" s="306"/>
      <c r="AH21" s="306"/>
      <c r="AI21" s="306"/>
      <c r="AJ21" s="307"/>
      <c r="AK21" s="145"/>
      <c r="AL21" s="146"/>
      <c r="AM21" s="146"/>
      <c r="AN21" s="146"/>
      <c r="AO21" s="146"/>
      <c r="AP21" s="147"/>
      <c r="AQ21" s="154"/>
      <c r="AR21" s="149"/>
      <c r="AS21" s="149"/>
      <c r="AT21" s="149"/>
      <c r="AU21" s="149"/>
      <c r="AV21" s="150"/>
      <c r="AW21" s="305">
        <v>42435</v>
      </c>
      <c r="AX21" s="306"/>
      <c r="AY21" s="306"/>
      <c r="AZ21" s="306"/>
      <c r="BA21" s="306"/>
      <c r="BB21" s="307"/>
      <c r="BC21" s="305">
        <v>42442</v>
      </c>
      <c r="BD21" s="306"/>
      <c r="BE21" s="306"/>
      <c r="BF21" s="306"/>
      <c r="BG21" s="306"/>
      <c r="BH21" s="307"/>
      <c r="BI21" s="305">
        <v>42442</v>
      </c>
      <c r="BJ21" s="306"/>
      <c r="BK21" s="306"/>
      <c r="BL21" s="306"/>
      <c r="BM21" s="306"/>
      <c r="BN21" s="307"/>
      <c r="BO21" s="305">
        <v>42463</v>
      </c>
      <c r="BP21" s="311"/>
      <c r="BQ21" s="311"/>
      <c r="BR21" s="311"/>
      <c r="BS21" s="311"/>
      <c r="BT21" s="312"/>
      <c r="BU21" s="305">
        <v>42463</v>
      </c>
      <c r="BV21" s="311"/>
      <c r="BW21" s="311"/>
      <c r="BX21" s="311"/>
      <c r="BY21" s="311"/>
      <c r="BZ21" s="312"/>
      <c r="CA21" s="305">
        <v>42449</v>
      </c>
      <c r="CB21" s="306"/>
      <c r="CC21" s="306"/>
      <c r="CD21" s="306"/>
      <c r="CE21" s="306"/>
      <c r="CF21" s="307"/>
      <c r="CG21" s="145"/>
      <c r="CH21" s="146"/>
      <c r="CI21" s="146"/>
      <c r="CJ21" s="146"/>
      <c r="CK21" s="146"/>
      <c r="CL21" s="147"/>
      <c r="CM21" s="151"/>
      <c r="CN21" s="152"/>
      <c r="CO21" s="152"/>
      <c r="CP21" s="152"/>
      <c r="CQ21" s="152"/>
      <c r="CR21" s="153"/>
      <c r="CS21" s="305">
        <v>42435</v>
      </c>
      <c r="CT21" s="306"/>
      <c r="CU21" s="306"/>
      <c r="CV21" s="306"/>
      <c r="CW21" s="306"/>
      <c r="CX21" s="307"/>
    </row>
    <row r="22" spans="1:102" ht="18" customHeight="1">
      <c r="A22" s="313" t="s">
        <v>91</v>
      </c>
      <c r="B22" s="313"/>
      <c r="C22" s="313"/>
      <c r="D22" s="313"/>
      <c r="E22" s="313"/>
      <c r="F22" s="313"/>
      <c r="G22" s="154"/>
      <c r="H22" s="149"/>
      <c r="I22" s="149"/>
      <c r="J22" s="149"/>
      <c r="K22" s="149"/>
      <c r="L22" s="150"/>
      <c r="M22" s="155">
        <v>42495</v>
      </c>
      <c r="N22" s="156"/>
      <c r="O22" s="156"/>
      <c r="P22" s="156"/>
      <c r="Q22" s="156"/>
      <c r="R22" s="157"/>
      <c r="S22" s="155">
        <v>42495</v>
      </c>
      <c r="T22" s="156"/>
      <c r="U22" s="156"/>
      <c r="V22" s="156"/>
      <c r="W22" s="156"/>
      <c r="X22" s="157"/>
      <c r="Y22" s="145"/>
      <c r="Z22" s="146"/>
      <c r="AA22" s="146"/>
      <c r="AB22" s="146"/>
      <c r="AC22" s="146"/>
      <c r="AD22" s="147"/>
      <c r="AE22" s="145"/>
      <c r="AF22" s="146"/>
      <c r="AG22" s="146"/>
      <c r="AH22" s="146"/>
      <c r="AI22" s="146"/>
      <c r="AJ22" s="147"/>
      <c r="AK22" s="145"/>
      <c r="AL22" s="149"/>
      <c r="AM22" s="149"/>
      <c r="AN22" s="149"/>
      <c r="AO22" s="149"/>
      <c r="AP22" s="150"/>
      <c r="AQ22" s="145"/>
      <c r="AR22" s="146"/>
      <c r="AS22" s="146"/>
      <c r="AT22" s="146"/>
      <c r="AU22" s="146"/>
      <c r="AV22" s="147"/>
      <c r="AW22" s="305">
        <v>42435</v>
      </c>
      <c r="AX22" s="306"/>
      <c r="AY22" s="306"/>
      <c r="AZ22" s="306"/>
      <c r="BA22" s="306"/>
      <c r="BB22" s="307"/>
      <c r="BC22" s="145"/>
      <c r="BD22" s="149"/>
      <c r="BE22" s="149"/>
      <c r="BF22" s="149"/>
      <c r="BG22" s="149"/>
      <c r="BH22" s="150"/>
      <c r="BI22" s="145"/>
      <c r="BJ22" s="146"/>
      <c r="BK22" s="146"/>
      <c r="BL22" s="146"/>
      <c r="BM22" s="146"/>
      <c r="BN22" s="147"/>
      <c r="BO22" s="145"/>
      <c r="BP22" s="149"/>
      <c r="BQ22" s="149"/>
      <c r="BR22" s="149"/>
      <c r="BS22" s="149"/>
      <c r="BT22" s="150"/>
      <c r="BU22" s="145"/>
      <c r="BV22" s="146"/>
      <c r="BW22" s="146"/>
      <c r="BX22" s="146"/>
      <c r="BY22" s="146"/>
      <c r="BZ22" s="147"/>
      <c r="CA22" s="145"/>
      <c r="CB22" s="146"/>
      <c r="CC22" s="146"/>
      <c r="CD22" s="146"/>
      <c r="CE22" s="146"/>
      <c r="CF22" s="147"/>
      <c r="CG22" s="145"/>
      <c r="CH22" s="149"/>
      <c r="CI22" s="149"/>
      <c r="CJ22" s="149"/>
      <c r="CK22" s="149"/>
      <c r="CL22" s="150"/>
      <c r="CM22" s="305">
        <v>42435</v>
      </c>
      <c r="CN22" s="306"/>
      <c r="CO22" s="306"/>
      <c r="CP22" s="306"/>
      <c r="CQ22" s="306"/>
      <c r="CR22" s="307"/>
      <c r="CS22" s="151"/>
      <c r="CT22" s="152"/>
      <c r="CU22" s="152"/>
      <c r="CV22" s="152"/>
      <c r="CW22" s="152"/>
      <c r="CX22" s="153"/>
    </row>
    <row r="23" spans="1:87" ht="18" customHeight="1">
      <c r="A23" s="90"/>
      <c r="B23" s="90"/>
      <c r="C23" s="90"/>
      <c r="D23" s="90"/>
      <c r="E23" s="90"/>
      <c r="F23" s="9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18" customHeight="1"/>
    <row r="27" ht="18" customHeight="1"/>
    <row r="28" ht="18" customHeight="1"/>
    <row r="29" ht="18" customHeight="1"/>
  </sheetData>
  <sheetProtection/>
  <mergeCells count="291">
    <mergeCell ref="A2:CX2"/>
    <mergeCell ref="BX4:CX4"/>
    <mergeCell ref="BO22:BT22"/>
    <mergeCell ref="BU22:BZ22"/>
    <mergeCell ref="CA22:CF22"/>
    <mergeCell ref="CM22:CR22"/>
    <mergeCell ref="CG22:CL22"/>
    <mergeCell ref="AQ22:AV22"/>
    <mergeCell ref="AW22:BB22"/>
    <mergeCell ref="CM21:CR21"/>
    <mergeCell ref="BC22:BH22"/>
    <mergeCell ref="BI22:BN22"/>
    <mergeCell ref="CA21:CF21"/>
    <mergeCell ref="CG21:CL21"/>
    <mergeCell ref="AQ21:AV21"/>
    <mergeCell ref="AW21:BB21"/>
    <mergeCell ref="BC21:BH21"/>
    <mergeCell ref="BI21:BN21"/>
    <mergeCell ref="BO21:BT21"/>
    <mergeCell ref="BU21:BZ21"/>
    <mergeCell ref="BO19:BT19"/>
    <mergeCell ref="BU19:BZ19"/>
    <mergeCell ref="CA19:CF19"/>
    <mergeCell ref="CG19:CL19"/>
    <mergeCell ref="CM19:CR19"/>
    <mergeCell ref="CG18:CL18"/>
    <mergeCell ref="CM18:CR18"/>
    <mergeCell ref="CA18:CF18"/>
    <mergeCell ref="S19:X19"/>
    <mergeCell ref="Y19:AD19"/>
    <mergeCell ref="AE19:AJ19"/>
    <mergeCell ref="AQ19:AV19"/>
    <mergeCell ref="AW19:BB19"/>
    <mergeCell ref="BC19:BH19"/>
    <mergeCell ref="BI19:BN19"/>
    <mergeCell ref="CM17:CR17"/>
    <mergeCell ref="Y18:AD18"/>
    <mergeCell ref="AE18:AJ18"/>
    <mergeCell ref="AQ18:AV18"/>
    <mergeCell ref="AW18:BB18"/>
    <mergeCell ref="BC18:BH18"/>
    <mergeCell ref="BI18:BN18"/>
    <mergeCell ref="BO18:BT18"/>
    <mergeCell ref="BU18:BZ18"/>
    <mergeCell ref="BI17:BN17"/>
    <mergeCell ref="BO17:BT17"/>
    <mergeCell ref="BU17:BZ17"/>
    <mergeCell ref="CA17:CF17"/>
    <mergeCell ref="CG17:CL17"/>
    <mergeCell ref="BU16:BZ16"/>
    <mergeCell ref="CA16:CF16"/>
    <mergeCell ref="CG16:CL16"/>
    <mergeCell ref="BI16:BN16"/>
    <mergeCell ref="BO16:BT16"/>
    <mergeCell ref="CM16:CR16"/>
    <mergeCell ref="AE17:AJ17"/>
    <mergeCell ref="AQ17:AV17"/>
    <mergeCell ref="AW17:BB17"/>
    <mergeCell ref="BC17:BH17"/>
    <mergeCell ref="AK17:AP17"/>
    <mergeCell ref="AE16:AJ16"/>
    <mergeCell ref="AQ16:AV16"/>
    <mergeCell ref="AW16:BB16"/>
    <mergeCell ref="BC16:BH16"/>
    <mergeCell ref="BO15:BT15"/>
    <mergeCell ref="BU15:BZ15"/>
    <mergeCell ref="CA15:CF15"/>
    <mergeCell ref="CG15:CL15"/>
    <mergeCell ref="CM15:CR15"/>
    <mergeCell ref="BU14:BZ14"/>
    <mergeCell ref="CA14:CF14"/>
    <mergeCell ref="CG14:CL14"/>
    <mergeCell ref="CM14:CR14"/>
    <mergeCell ref="BO14:BT14"/>
    <mergeCell ref="BI15:BN15"/>
    <mergeCell ref="AE14:AJ14"/>
    <mergeCell ref="AQ14:AV14"/>
    <mergeCell ref="AW14:BB14"/>
    <mergeCell ref="BC14:BH14"/>
    <mergeCell ref="BI14:BN14"/>
    <mergeCell ref="AE13:AJ13"/>
    <mergeCell ref="AQ13:AV13"/>
    <mergeCell ref="AW13:BB13"/>
    <mergeCell ref="BC13:BH13"/>
    <mergeCell ref="AK13:AP13"/>
    <mergeCell ref="AE15:AJ15"/>
    <mergeCell ref="AQ15:AV15"/>
    <mergeCell ref="AW15:BB15"/>
    <mergeCell ref="BC15:BH15"/>
    <mergeCell ref="CA12:CF12"/>
    <mergeCell ref="CG12:CL12"/>
    <mergeCell ref="CM12:CR12"/>
    <mergeCell ref="BO13:BT13"/>
    <mergeCell ref="BU13:BZ13"/>
    <mergeCell ref="CA13:CF13"/>
    <mergeCell ref="CG13:CL13"/>
    <mergeCell ref="CM13:CR13"/>
    <mergeCell ref="AW12:BB12"/>
    <mergeCell ref="BC12:BH12"/>
    <mergeCell ref="BI12:BN12"/>
    <mergeCell ref="BI13:BN13"/>
    <mergeCell ref="BO12:BT12"/>
    <mergeCell ref="BU12:BZ12"/>
    <mergeCell ref="AE11:AJ11"/>
    <mergeCell ref="AK11:AP11"/>
    <mergeCell ref="AQ11:AV11"/>
    <mergeCell ref="AW11:BB11"/>
    <mergeCell ref="BC11:BH11"/>
    <mergeCell ref="BI11:BN11"/>
    <mergeCell ref="BO10:BT10"/>
    <mergeCell ref="BU10:BZ10"/>
    <mergeCell ref="CA10:CF10"/>
    <mergeCell ref="CG10:CL10"/>
    <mergeCell ref="CM10:CR10"/>
    <mergeCell ref="BO11:BT11"/>
    <mergeCell ref="BU11:BZ11"/>
    <mergeCell ref="CA11:CF11"/>
    <mergeCell ref="CG11:CL11"/>
    <mergeCell ref="CM11:CR11"/>
    <mergeCell ref="AE10:AJ10"/>
    <mergeCell ref="AK10:AP10"/>
    <mergeCell ref="AQ10:AV10"/>
    <mergeCell ref="AW10:BB10"/>
    <mergeCell ref="BC10:BH10"/>
    <mergeCell ref="BI10:BN10"/>
    <mergeCell ref="CG8:CL8"/>
    <mergeCell ref="CM8:CR8"/>
    <mergeCell ref="Y9:AD9"/>
    <mergeCell ref="BO9:BT9"/>
    <mergeCell ref="BU9:BZ9"/>
    <mergeCell ref="CA9:CF9"/>
    <mergeCell ref="CG9:CL9"/>
    <mergeCell ref="CM9:CR9"/>
    <mergeCell ref="BC9:BH9"/>
    <mergeCell ref="BI9:BN9"/>
    <mergeCell ref="CG7:CL7"/>
    <mergeCell ref="CM7:CR7"/>
    <mergeCell ref="AQ8:AV8"/>
    <mergeCell ref="AW8:BB8"/>
    <mergeCell ref="BC8:BH8"/>
    <mergeCell ref="BI8:BN8"/>
    <mergeCell ref="BO8:BT8"/>
    <mergeCell ref="BU8:BZ8"/>
    <mergeCell ref="CA8:CF8"/>
    <mergeCell ref="AW7:BB7"/>
    <mergeCell ref="BC7:BH7"/>
    <mergeCell ref="BI7:BN7"/>
    <mergeCell ref="BO7:BT7"/>
    <mergeCell ref="BU7:BZ7"/>
    <mergeCell ref="CA7:CF7"/>
    <mergeCell ref="BO6:BT6"/>
    <mergeCell ref="BU6:BZ6"/>
    <mergeCell ref="CA6:CF6"/>
    <mergeCell ref="CG6:CL6"/>
    <mergeCell ref="CM6:CR6"/>
    <mergeCell ref="A22:F22"/>
    <mergeCell ref="AW6:BB6"/>
    <mergeCell ref="BC6:BH6"/>
    <mergeCell ref="BI6:BN6"/>
    <mergeCell ref="AE9:AJ9"/>
    <mergeCell ref="AK9:AP9"/>
    <mergeCell ref="AQ9:AV9"/>
    <mergeCell ref="AW9:BB9"/>
    <mergeCell ref="A16:F16"/>
    <mergeCell ref="A17:F17"/>
    <mergeCell ref="A18:F18"/>
    <mergeCell ref="A19:F19"/>
    <mergeCell ref="A21:F21"/>
    <mergeCell ref="A10:F10"/>
    <mergeCell ref="A11:F11"/>
    <mergeCell ref="A12:F12"/>
    <mergeCell ref="A13:F13"/>
    <mergeCell ref="A14:F14"/>
    <mergeCell ref="A15:F15"/>
    <mergeCell ref="A7:F7"/>
    <mergeCell ref="A8:F8"/>
    <mergeCell ref="A9:F9"/>
    <mergeCell ref="S6:X6"/>
    <mergeCell ref="Y6:AD6"/>
    <mergeCell ref="S9:X9"/>
    <mergeCell ref="S10:X10"/>
    <mergeCell ref="S14:X14"/>
    <mergeCell ref="S15:X15"/>
    <mergeCell ref="AE6:AJ6"/>
    <mergeCell ref="M7:R7"/>
    <mergeCell ref="A6:F6"/>
    <mergeCell ref="G6:L6"/>
    <mergeCell ref="M6:R6"/>
    <mergeCell ref="M8:R8"/>
    <mergeCell ref="G7:L7"/>
    <mergeCell ref="AQ6:AV6"/>
    <mergeCell ref="AK6:AP6"/>
    <mergeCell ref="AK7:AP7"/>
    <mergeCell ref="AQ7:AV7"/>
    <mergeCell ref="Y10:AD10"/>
    <mergeCell ref="G8:L8"/>
    <mergeCell ref="G9:L9"/>
    <mergeCell ref="G10:L10"/>
    <mergeCell ref="M9:R9"/>
    <mergeCell ref="M10:R10"/>
    <mergeCell ref="AK8:AP8"/>
    <mergeCell ref="S7:X7"/>
    <mergeCell ref="Y7:AD7"/>
    <mergeCell ref="AE7:AJ7"/>
    <mergeCell ref="S8:X8"/>
    <mergeCell ref="Y8:AD8"/>
    <mergeCell ref="AE8:AJ8"/>
    <mergeCell ref="G22:L22"/>
    <mergeCell ref="G15:L15"/>
    <mergeCell ref="G16:L16"/>
    <mergeCell ref="G17:L17"/>
    <mergeCell ref="G18:L18"/>
    <mergeCell ref="M11:R11"/>
    <mergeCell ref="M12:R12"/>
    <mergeCell ref="M13:R13"/>
    <mergeCell ref="M14:R14"/>
    <mergeCell ref="G19:L19"/>
    <mergeCell ref="G21:L21"/>
    <mergeCell ref="G11:L11"/>
    <mergeCell ref="G12:L12"/>
    <mergeCell ref="G13:L13"/>
    <mergeCell ref="G14:L14"/>
    <mergeCell ref="M15:R15"/>
    <mergeCell ref="M16:R16"/>
    <mergeCell ref="M17:R17"/>
    <mergeCell ref="S16:X16"/>
    <mergeCell ref="S17:X17"/>
    <mergeCell ref="S11:X11"/>
    <mergeCell ref="S12:X12"/>
    <mergeCell ref="S13:X13"/>
    <mergeCell ref="Y15:AD15"/>
    <mergeCell ref="Y11:AD11"/>
    <mergeCell ref="Y12:AD12"/>
    <mergeCell ref="Y13:AD13"/>
    <mergeCell ref="Y14:AD14"/>
    <mergeCell ref="Y16:AD16"/>
    <mergeCell ref="Y17:AD17"/>
    <mergeCell ref="M22:R22"/>
    <mergeCell ref="S18:X18"/>
    <mergeCell ref="M18:R18"/>
    <mergeCell ref="M19:R19"/>
    <mergeCell ref="M21:R21"/>
    <mergeCell ref="Y21:AD21"/>
    <mergeCell ref="S21:X21"/>
    <mergeCell ref="S22:X22"/>
    <mergeCell ref="AE21:AJ21"/>
    <mergeCell ref="Y22:AD22"/>
    <mergeCell ref="AE22:AJ22"/>
    <mergeCell ref="AK14:AP14"/>
    <mergeCell ref="AK15:AP15"/>
    <mergeCell ref="AK16:AP16"/>
    <mergeCell ref="AK22:AP22"/>
    <mergeCell ref="AK18:AP18"/>
    <mergeCell ref="AK19:AP19"/>
    <mergeCell ref="AK21:AP21"/>
    <mergeCell ref="CS6:CX6"/>
    <mergeCell ref="CS7:CX7"/>
    <mergeCell ref="CS8:CX8"/>
    <mergeCell ref="CS9:CX9"/>
    <mergeCell ref="CS10:CX10"/>
    <mergeCell ref="CS11:CX11"/>
    <mergeCell ref="AE20:AJ20"/>
    <mergeCell ref="CS12:CX12"/>
    <mergeCell ref="CS13:CX13"/>
    <mergeCell ref="CS14:CX14"/>
    <mergeCell ref="CS15:CX15"/>
    <mergeCell ref="CS16:CX16"/>
    <mergeCell ref="CS17:CX17"/>
    <mergeCell ref="AE12:AJ12"/>
    <mergeCell ref="AK12:AP12"/>
    <mergeCell ref="AQ12:AV12"/>
    <mergeCell ref="BO20:BT20"/>
    <mergeCell ref="CS18:CX18"/>
    <mergeCell ref="CS19:CX19"/>
    <mergeCell ref="CS21:CX21"/>
    <mergeCell ref="CS22:CX22"/>
    <mergeCell ref="A20:F20"/>
    <mergeCell ref="G20:L20"/>
    <mergeCell ref="M20:R20"/>
    <mergeCell ref="S20:X20"/>
    <mergeCell ref="Y20:AD20"/>
    <mergeCell ref="BU20:BZ20"/>
    <mergeCell ref="CA20:CF20"/>
    <mergeCell ref="CG20:CL20"/>
    <mergeCell ref="CM20:CR20"/>
    <mergeCell ref="CS20:CX20"/>
    <mergeCell ref="AK20:AP20"/>
    <mergeCell ref="AQ20:AV20"/>
    <mergeCell ref="AW20:BB20"/>
    <mergeCell ref="BC20:BH20"/>
    <mergeCell ref="BI20:BN20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00"/>
  <sheetViews>
    <sheetView showGridLines="0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28" sqref="S28"/>
    </sheetView>
  </sheetViews>
  <sheetFormatPr defaultColWidth="9.00390625" defaultRowHeight="13.5" outlineLevelCol="1"/>
  <cols>
    <col min="1" max="1" width="2.00390625" style="92" customWidth="1"/>
    <col min="2" max="2" width="3.375" style="92" customWidth="1"/>
    <col min="3" max="3" width="3.00390625" style="92" customWidth="1"/>
    <col min="4" max="4" width="10.50390625" style="93" customWidth="1"/>
    <col min="5" max="52" width="2.125" style="92" customWidth="1"/>
    <col min="53" max="64" width="2.125" style="92" hidden="1" customWidth="1"/>
    <col min="65" max="65" width="1.875" style="92" customWidth="1"/>
    <col min="66" max="71" width="4.125" style="92" customWidth="1"/>
    <col min="72" max="72" width="8.00390625" style="92" hidden="1" customWidth="1"/>
    <col min="73" max="73" width="6.50390625" style="92" customWidth="1"/>
    <col min="74" max="74" width="3.00390625" style="92" customWidth="1"/>
    <col min="75" max="78" width="9.00390625" style="92" customWidth="1"/>
    <col min="79" max="84" width="9.00390625" style="92" hidden="1" customWidth="1" outlineLevel="1"/>
    <col min="85" max="85" width="9.00390625" style="92" customWidth="1" collapsed="1"/>
    <col min="86" max="16384" width="9.00390625" style="92" customWidth="1"/>
  </cols>
  <sheetData>
    <row r="1" ht="6" customHeight="1" thickBot="1"/>
    <row r="2" spans="2:122" s="95" customFormat="1" ht="23.25" customHeight="1" thickTop="1">
      <c r="B2" s="94"/>
      <c r="C2" s="164" t="s">
        <v>86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6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</row>
    <row r="3" spans="2:74" ht="6" customHeight="1">
      <c r="B3" s="96"/>
      <c r="C3" s="97"/>
      <c r="D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9"/>
    </row>
    <row r="4" spans="2:74" ht="11.25" customHeight="1">
      <c r="B4" s="96"/>
      <c r="C4" s="100"/>
      <c r="D4" s="100"/>
      <c r="E4" s="167">
        <v>1</v>
      </c>
      <c r="F4" s="168"/>
      <c r="G4" s="169"/>
      <c r="H4" s="167">
        <v>2</v>
      </c>
      <c r="I4" s="168"/>
      <c r="J4" s="169"/>
      <c r="K4" s="167">
        <v>3</v>
      </c>
      <c r="L4" s="168"/>
      <c r="M4" s="169"/>
      <c r="N4" s="167">
        <v>4</v>
      </c>
      <c r="O4" s="168"/>
      <c r="P4" s="169"/>
      <c r="Q4" s="167">
        <v>5</v>
      </c>
      <c r="R4" s="168"/>
      <c r="S4" s="169"/>
      <c r="T4" s="167">
        <v>6</v>
      </c>
      <c r="U4" s="168"/>
      <c r="V4" s="169"/>
      <c r="W4" s="167">
        <v>7</v>
      </c>
      <c r="X4" s="168"/>
      <c r="Y4" s="169"/>
      <c r="Z4" s="167">
        <v>8</v>
      </c>
      <c r="AA4" s="168"/>
      <c r="AB4" s="169"/>
      <c r="AC4" s="167">
        <v>9</v>
      </c>
      <c r="AD4" s="168"/>
      <c r="AE4" s="169"/>
      <c r="AF4" s="167">
        <v>10</v>
      </c>
      <c r="AG4" s="168"/>
      <c r="AH4" s="169"/>
      <c r="AI4" s="167">
        <v>11</v>
      </c>
      <c r="AJ4" s="168"/>
      <c r="AK4" s="169"/>
      <c r="AL4" s="167">
        <v>12</v>
      </c>
      <c r="AM4" s="168"/>
      <c r="AN4" s="169"/>
      <c r="AO4" s="167">
        <v>13</v>
      </c>
      <c r="AP4" s="168"/>
      <c r="AQ4" s="169"/>
      <c r="AR4" s="167">
        <v>14</v>
      </c>
      <c r="AS4" s="168"/>
      <c r="AT4" s="169"/>
      <c r="AU4" s="167">
        <v>15</v>
      </c>
      <c r="AV4" s="168"/>
      <c r="AW4" s="169"/>
      <c r="AX4" s="167">
        <v>16</v>
      </c>
      <c r="AY4" s="168"/>
      <c r="AZ4" s="169"/>
      <c r="BA4" s="170">
        <v>17</v>
      </c>
      <c r="BB4" s="171"/>
      <c r="BC4" s="172"/>
      <c r="BD4" s="170">
        <v>18</v>
      </c>
      <c r="BE4" s="171"/>
      <c r="BF4" s="172"/>
      <c r="BG4" s="170">
        <v>19</v>
      </c>
      <c r="BH4" s="171"/>
      <c r="BI4" s="172"/>
      <c r="BJ4" s="173">
        <v>20</v>
      </c>
      <c r="BK4" s="174"/>
      <c r="BL4" s="175"/>
      <c r="BM4" s="101" t="s">
        <v>67</v>
      </c>
      <c r="BN4" s="102"/>
      <c r="BO4" s="102"/>
      <c r="BP4" s="102"/>
      <c r="BQ4" s="102"/>
      <c r="BR4" s="102"/>
      <c r="BS4" s="102"/>
      <c r="BT4" s="103"/>
      <c r="BU4" s="104"/>
      <c r="BV4" s="99"/>
    </row>
    <row r="5" spans="2:74" ht="28.5" customHeight="1">
      <c r="B5" s="96"/>
      <c r="C5" s="100"/>
      <c r="D5" s="100"/>
      <c r="E5" s="167" t="str">
        <f>IF(D7="","",D7)</f>
        <v>五砂ＦＣ</v>
      </c>
      <c r="F5" s="168"/>
      <c r="G5" s="169"/>
      <c r="H5" s="167" t="str">
        <f>IF(D8="","",D8)</f>
        <v>Ｊスターズ</v>
      </c>
      <c r="I5" s="168"/>
      <c r="J5" s="169"/>
      <c r="K5" s="167" t="str">
        <f>IF(D9="","",D9)</f>
        <v>ＦＣ東陽</v>
      </c>
      <c r="L5" s="168"/>
      <c r="M5" s="169"/>
      <c r="N5" s="167" t="str">
        <f>IF(D10="","",D10)</f>
        <v>ＦＣ大島</v>
      </c>
      <c r="O5" s="168"/>
      <c r="P5" s="169"/>
      <c r="Q5" s="167" t="str">
        <f>IF(D11="","",D11)</f>
        <v>ＦＣ城東</v>
      </c>
      <c r="R5" s="168"/>
      <c r="S5" s="169"/>
      <c r="T5" s="167" t="str">
        <f>IF(D12="","",D12)</f>
        <v>砂町ＳＣ</v>
      </c>
      <c r="U5" s="168"/>
      <c r="V5" s="169"/>
      <c r="W5" s="167" t="str">
        <f>IF(D13="","",D13)</f>
        <v>ＦＣ北砂</v>
      </c>
      <c r="X5" s="168"/>
      <c r="Y5" s="169"/>
      <c r="Z5" s="167" t="str">
        <f>IF(D14="","",D14)</f>
        <v>江東フレンドリー</v>
      </c>
      <c r="AA5" s="168"/>
      <c r="AB5" s="169"/>
      <c r="AC5" s="167" t="str">
        <f>IF(D15="","",D15)</f>
        <v>スカイＦＣ</v>
      </c>
      <c r="AD5" s="168"/>
      <c r="AE5" s="169"/>
      <c r="AF5" s="167" t="str">
        <f>IF(D16="","",D16)</f>
        <v>スターキッカーズ</v>
      </c>
      <c r="AG5" s="168"/>
      <c r="AH5" s="169"/>
      <c r="AI5" s="167" t="str">
        <f>IF(D17="","",D17)</f>
        <v>レインボーズ</v>
      </c>
      <c r="AJ5" s="168"/>
      <c r="AK5" s="169"/>
      <c r="AL5" s="167" t="str">
        <f>IF(D18="","",D18)</f>
        <v>ＹＭＣＡ</v>
      </c>
      <c r="AM5" s="168"/>
      <c r="AN5" s="169"/>
      <c r="AO5" s="167" t="str">
        <f>IF(D19="","",D19)</f>
        <v>深川ＳＣ</v>
      </c>
      <c r="AP5" s="168"/>
      <c r="AQ5" s="169"/>
      <c r="AR5" s="167" t="str">
        <f>IF(D20="","",D20)</f>
        <v>バディＳＣ</v>
      </c>
      <c r="AS5" s="168"/>
      <c r="AT5" s="169"/>
      <c r="AU5" s="167" t="str">
        <f>IF(D21="","",D21)</f>
        <v>ベイエリア</v>
      </c>
      <c r="AV5" s="168"/>
      <c r="AW5" s="169"/>
      <c r="AX5" s="167" t="str">
        <f>IF(D22="","",D22)</f>
        <v>第二朝鮮</v>
      </c>
      <c r="AY5" s="168"/>
      <c r="AZ5" s="169"/>
      <c r="BA5" s="170">
        <f>IF(D23="","",D23)</f>
      </c>
      <c r="BB5" s="171"/>
      <c r="BC5" s="172"/>
      <c r="BD5" s="170">
        <f>IF(D24="","",D24)</f>
      </c>
      <c r="BE5" s="171"/>
      <c r="BF5" s="172"/>
      <c r="BG5" s="170">
        <f>IF(D25="","",D25)</f>
      </c>
      <c r="BH5" s="171"/>
      <c r="BI5" s="172"/>
      <c r="BJ5" s="173" t="str">
        <f>IF(D26="","",D26)</f>
        <v>佃ＦＣ</v>
      </c>
      <c r="BK5" s="174"/>
      <c r="BL5" s="175"/>
      <c r="BM5" s="101" t="s">
        <v>68</v>
      </c>
      <c r="BN5" s="102" t="s">
        <v>69</v>
      </c>
      <c r="BO5" s="102" t="s">
        <v>70</v>
      </c>
      <c r="BP5" s="102" t="s">
        <v>71</v>
      </c>
      <c r="BQ5" s="102" t="s">
        <v>72</v>
      </c>
      <c r="BR5" s="102" t="s">
        <v>73</v>
      </c>
      <c r="BS5" s="102" t="s">
        <v>74</v>
      </c>
      <c r="BT5" s="103" t="s">
        <v>75</v>
      </c>
      <c r="BU5" s="104" t="s">
        <v>12</v>
      </c>
      <c r="BV5" s="99"/>
    </row>
    <row r="6" spans="2:74" s="117" customFormat="1" ht="61.5" customHeight="1" hidden="1">
      <c r="B6" s="105"/>
      <c r="C6" s="106"/>
      <c r="D6" s="106"/>
      <c r="E6" s="107" t="str">
        <f>E5</f>
        <v>五砂ＦＣ</v>
      </c>
      <c r="F6" s="108" t="str">
        <f>E5</f>
        <v>五砂ＦＣ</v>
      </c>
      <c r="G6" s="109" t="str">
        <f>E5</f>
        <v>五砂ＦＣ</v>
      </c>
      <c r="H6" s="107" t="str">
        <f>H5</f>
        <v>Ｊスターズ</v>
      </c>
      <c r="I6" s="108" t="str">
        <f>H5</f>
        <v>Ｊスターズ</v>
      </c>
      <c r="J6" s="109" t="str">
        <f>H5</f>
        <v>Ｊスターズ</v>
      </c>
      <c r="K6" s="107" t="str">
        <f>K5</f>
        <v>ＦＣ東陽</v>
      </c>
      <c r="L6" s="108" t="str">
        <f>K5</f>
        <v>ＦＣ東陽</v>
      </c>
      <c r="M6" s="109" t="str">
        <f>K5</f>
        <v>ＦＣ東陽</v>
      </c>
      <c r="N6" s="107" t="str">
        <f>N5</f>
        <v>ＦＣ大島</v>
      </c>
      <c r="O6" s="108" t="str">
        <f>N5</f>
        <v>ＦＣ大島</v>
      </c>
      <c r="P6" s="109" t="str">
        <f>N5</f>
        <v>ＦＣ大島</v>
      </c>
      <c r="Q6" s="107" t="str">
        <f>Q5</f>
        <v>ＦＣ城東</v>
      </c>
      <c r="R6" s="108" t="str">
        <f>Q5</f>
        <v>ＦＣ城東</v>
      </c>
      <c r="S6" s="109" t="str">
        <f>Q5</f>
        <v>ＦＣ城東</v>
      </c>
      <c r="T6" s="107" t="str">
        <f>T5</f>
        <v>砂町ＳＣ</v>
      </c>
      <c r="U6" s="108" t="str">
        <f>T5</f>
        <v>砂町ＳＣ</v>
      </c>
      <c r="V6" s="109" t="str">
        <f>T5</f>
        <v>砂町ＳＣ</v>
      </c>
      <c r="W6" s="107" t="str">
        <f>W5</f>
        <v>ＦＣ北砂</v>
      </c>
      <c r="X6" s="108" t="str">
        <f>W5</f>
        <v>ＦＣ北砂</v>
      </c>
      <c r="Y6" s="109" t="str">
        <f>W5</f>
        <v>ＦＣ北砂</v>
      </c>
      <c r="Z6" s="107" t="str">
        <f>Z5</f>
        <v>江東フレンドリー</v>
      </c>
      <c r="AA6" s="108" t="str">
        <f>Z5</f>
        <v>江東フレンドリー</v>
      </c>
      <c r="AB6" s="109" t="str">
        <f>Z5</f>
        <v>江東フレンドリー</v>
      </c>
      <c r="AC6" s="107" t="str">
        <f>AC5</f>
        <v>スカイＦＣ</v>
      </c>
      <c r="AD6" s="108" t="str">
        <f>AC5</f>
        <v>スカイＦＣ</v>
      </c>
      <c r="AE6" s="109" t="str">
        <f>AC5</f>
        <v>スカイＦＣ</v>
      </c>
      <c r="AF6" s="107" t="str">
        <f>AF5</f>
        <v>スターキッカーズ</v>
      </c>
      <c r="AG6" s="108" t="str">
        <f>AF5</f>
        <v>スターキッカーズ</v>
      </c>
      <c r="AH6" s="109" t="str">
        <f>AF5</f>
        <v>スターキッカーズ</v>
      </c>
      <c r="AI6" s="107" t="str">
        <f>AI5</f>
        <v>レインボーズ</v>
      </c>
      <c r="AJ6" s="108" t="str">
        <f>AI5</f>
        <v>レインボーズ</v>
      </c>
      <c r="AK6" s="109" t="str">
        <f>AI5</f>
        <v>レインボーズ</v>
      </c>
      <c r="AL6" s="107" t="str">
        <f>AL5</f>
        <v>ＹＭＣＡ</v>
      </c>
      <c r="AM6" s="108" t="str">
        <f>AL5</f>
        <v>ＹＭＣＡ</v>
      </c>
      <c r="AN6" s="109" t="str">
        <f>AL5</f>
        <v>ＹＭＣＡ</v>
      </c>
      <c r="AO6" s="107" t="str">
        <f>AO5</f>
        <v>深川ＳＣ</v>
      </c>
      <c r="AP6" s="108" t="str">
        <f>AO5</f>
        <v>深川ＳＣ</v>
      </c>
      <c r="AQ6" s="109" t="str">
        <f>AO5</f>
        <v>深川ＳＣ</v>
      </c>
      <c r="AR6" s="107" t="str">
        <f>AR5</f>
        <v>バディＳＣ</v>
      </c>
      <c r="AS6" s="108" t="str">
        <f>AR5</f>
        <v>バディＳＣ</v>
      </c>
      <c r="AT6" s="109" t="str">
        <f>AR5</f>
        <v>バディＳＣ</v>
      </c>
      <c r="AU6" s="107" t="str">
        <f>AU5</f>
        <v>ベイエリア</v>
      </c>
      <c r="AV6" s="108" t="str">
        <f>AU5</f>
        <v>ベイエリア</v>
      </c>
      <c r="AW6" s="109" t="str">
        <f>AU5</f>
        <v>ベイエリア</v>
      </c>
      <c r="AX6" s="107" t="str">
        <f>AX5</f>
        <v>第二朝鮮</v>
      </c>
      <c r="AY6" s="108" t="str">
        <f>AX5</f>
        <v>第二朝鮮</v>
      </c>
      <c r="AZ6" s="109" t="str">
        <f>AX5</f>
        <v>第二朝鮮</v>
      </c>
      <c r="BA6" s="107">
        <f>BA5</f>
      </c>
      <c r="BB6" s="108">
        <f>BA5</f>
      </c>
      <c r="BC6" s="109">
        <f>BA5</f>
      </c>
      <c r="BD6" s="107">
        <f>BD5</f>
      </c>
      <c r="BE6" s="108">
        <f>BD5</f>
      </c>
      <c r="BF6" s="109">
        <f>BD5</f>
      </c>
      <c r="BG6" s="107">
        <f>BG5</f>
      </c>
      <c r="BH6" s="108">
        <f>BG5</f>
      </c>
      <c r="BI6" s="109">
        <f>BG5</f>
      </c>
      <c r="BJ6" s="110" t="str">
        <f>BJ5</f>
        <v>佃ＦＣ</v>
      </c>
      <c r="BK6" s="111" t="str">
        <f>BJ5</f>
        <v>佃ＦＣ</v>
      </c>
      <c r="BL6" s="112" t="str">
        <f>BJ5</f>
        <v>佃ＦＣ</v>
      </c>
      <c r="BM6" s="107"/>
      <c r="BN6" s="113"/>
      <c r="BO6" s="113"/>
      <c r="BP6" s="113"/>
      <c r="BQ6" s="113"/>
      <c r="BR6" s="113"/>
      <c r="BS6" s="113"/>
      <c r="BT6" s="114"/>
      <c r="BU6" s="115"/>
      <c r="BV6" s="116"/>
    </row>
    <row r="7" spans="2:84" ht="28.5" customHeight="1">
      <c r="B7" s="96"/>
      <c r="C7" s="118">
        <v>1</v>
      </c>
      <c r="D7" s="118" t="s">
        <v>76</v>
      </c>
      <c r="E7" s="119">
        <f aca="true" t="shared" si="0" ref="E7:E26">_xlfn.IFERROR(_xlfn.IFERROR(VLOOKUP($D7&amp;E$6,$CA:$CC,2,FALSE),VLOOKUP($D7&amp;E$6,$CD:$CF,2,FALSE)),"")</f>
      </c>
      <c r="F7" s="120">
        <f>IF(E7="","",IF(E7=G7,"△",IF(E7&gt;G7,"○","×")))</f>
      </c>
      <c r="G7" s="121">
        <f aca="true" t="shared" si="1" ref="G7:G26">_xlfn.IFERROR(_xlfn.IFERROR(VLOOKUP($D7&amp;G$6,$CA:$CC,3,FALSE),VLOOKUP($D7&amp;G$6,$CD:$CF,3,FALSE)),"")</f>
      </c>
      <c r="H7" s="119">
        <f aca="true" t="shared" si="2" ref="H7:H26">_xlfn.IFERROR(_xlfn.IFERROR(VLOOKUP($D7&amp;H$6,$CA:$CC,2,FALSE),VLOOKUP($D7&amp;H$6,$CD:$CF,2,FALSE)),"")</f>
        <v>0</v>
      </c>
      <c r="I7" s="120" t="str">
        <f>IF(H7="","",IF(H7=J7,"△",IF(H7&gt;J7,"○","×")))</f>
        <v>×</v>
      </c>
      <c r="J7" s="121">
        <f aca="true" t="shared" si="3" ref="J7:J26">_xlfn.IFERROR(_xlfn.IFERROR(VLOOKUP($D7&amp;J$6,$CA:$CC,3,FALSE),VLOOKUP($D7&amp;J$6,$CD:$CF,3,FALSE)),"")</f>
        <v>3</v>
      </c>
      <c r="K7" s="119">
        <f aca="true" t="shared" si="4" ref="K7:K26">_xlfn.IFERROR(_xlfn.IFERROR(VLOOKUP($D7&amp;K$6,$CA:$CC,2,FALSE),VLOOKUP($D7&amp;K$6,$CD:$CF,2,FALSE)),"")</f>
        <v>3</v>
      </c>
      <c r="L7" s="120" t="str">
        <f>IF(K7="","",IF(K7=M7,"△",IF(K7&gt;M7,"○","×")))</f>
        <v>○</v>
      </c>
      <c r="M7" s="121">
        <f aca="true" t="shared" si="5" ref="M7:M26">_xlfn.IFERROR(_xlfn.IFERROR(VLOOKUP($D7&amp;M$6,$CA:$CC,3,FALSE),VLOOKUP($D7&amp;M$6,$CD:$CF,3,FALSE)),"")</f>
        <v>2</v>
      </c>
      <c r="N7" s="119">
        <f aca="true" t="shared" si="6" ref="N7:N26">_xlfn.IFERROR(_xlfn.IFERROR(VLOOKUP($D7&amp;N$6,$CA:$CC,2,FALSE),VLOOKUP($D7&amp;N$6,$CD:$CF,2,FALSE)),"")</f>
      </c>
      <c r="O7" s="120">
        <f>IF(N7="","",IF(N7=P7,"△",IF(N7&gt;P7,"○","×")))</f>
      </c>
      <c r="P7" s="121">
        <f aca="true" t="shared" si="7" ref="P7:P26">_xlfn.IFERROR(_xlfn.IFERROR(VLOOKUP($D7&amp;P$6,$CA:$CC,3,FALSE),VLOOKUP($D7&amp;P$6,$CD:$CF,3,FALSE)),"")</f>
      </c>
      <c r="Q7" s="119">
        <f aca="true" t="shared" si="8" ref="Q7:Q26">_xlfn.IFERROR(_xlfn.IFERROR(VLOOKUP($D7&amp;Q$6,$CA:$CC,2,FALSE),VLOOKUP($D7&amp;Q$6,$CD:$CF,2,FALSE)),"")</f>
      </c>
      <c r="R7" s="120">
        <f>IF(Q7="","",IF(Q7=S7,"△",IF(Q7&gt;S7,"○","×")))</f>
      </c>
      <c r="S7" s="121">
        <f aca="true" t="shared" si="9" ref="S7:S26">_xlfn.IFERROR(_xlfn.IFERROR(VLOOKUP($D7&amp;S$6,$CA:$CC,3,FALSE),VLOOKUP($D7&amp;S$6,$CD:$CF,3,FALSE)),"")</f>
      </c>
      <c r="T7" s="119">
        <f aca="true" t="shared" si="10" ref="T7:T26">_xlfn.IFERROR(_xlfn.IFERROR(VLOOKUP($D7&amp;T$6,$CA:$CC,2,FALSE),VLOOKUP($D7&amp;T$6,$CD:$CF,2,FALSE)),"")</f>
      </c>
      <c r="U7" s="120">
        <f>IF(T7="","",IF(T7=V7,"△",IF(T7&gt;V7,"○","×")))</f>
      </c>
      <c r="V7" s="121">
        <f aca="true" t="shared" si="11" ref="V7:V26">_xlfn.IFERROR(_xlfn.IFERROR(VLOOKUP($D7&amp;V$6,$CA:$CC,3,FALSE),VLOOKUP($D7&amp;V$6,$CD:$CF,3,FALSE)),"")</f>
      </c>
      <c r="W7" s="119">
        <f aca="true" t="shared" si="12" ref="W7:W26">_xlfn.IFERROR(_xlfn.IFERROR(VLOOKUP($D7&amp;W$6,$CA:$CC,2,FALSE),VLOOKUP($D7&amp;W$6,$CD:$CF,2,FALSE)),"")</f>
      </c>
      <c r="X7" s="120">
        <f>IF(W7="","",IF(W7=Y7,"△",IF(W7&gt;Y7,"○","×")))</f>
      </c>
      <c r="Y7" s="121">
        <f aca="true" t="shared" si="13" ref="Y7:Y26">_xlfn.IFERROR(_xlfn.IFERROR(VLOOKUP($D7&amp;Y$6,$CA:$CC,3,FALSE),VLOOKUP($D7&amp;Y$6,$CD:$CF,3,FALSE)),"")</f>
      </c>
      <c r="Z7" s="119">
        <f aca="true" t="shared" si="14" ref="Z7:Z26">_xlfn.IFERROR(_xlfn.IFERROR(VLOOKUP($D7&amp;Z$6,$CA:$CC,2,FALSE),VLOOKUP($D7&amp;Z$6,$CD:$CF,2,FALSE)),"")</f>
      </c>
      <c r="AA7" s="120">
        <f>IF(Z7="","",IF(Z7=AB7,"△",IF(Z7&gt;AB7,"○","×")))</f>
      </c>
      <c r="AB7" s="121">
        <f aca="true" t="shared" si="15" ref="AB7:AB26">_xlfn.IFERROR(_xlfn.IFERROR(VLOOKUP($D7&amp;AB$6,$CA:$CC,3,FALSE),VLOOKUP($D7&amp;AB$6,$CD:$CF,3,FALSE)),"")</f>
      </c>
      <c r="AC7" s="119">
        <f aca="true" t="shared" si="16" ref="AC7:AC26">_xlfn.IFERROR(_xlfn.IFERROR(VLOOKUP($D7&amp;AC$6,$CA:$CC,2,FALSE),VLOOKUP($D7&amp;AC$6,$CD:$CF,2,FALSE)),"")</f>
      </c>
      <c r="AD7" s="120">
        <f>IF(AC7="","",IF(AC7=AE7,"△",IF(AC7&gt;AE7,"○","×")))</f>
      </c>
      <c r="AE7" s="121">
        <f aca="true" t="shared" si="17" ref="AE7:AE26">_xlfn.IFERROR(_xlfn.IFERROR(VLOOKUP($D7&amp;AE$6,$CA:$CC,3,FALSE),VLOOKUP($D7&amp;AE$6,$CD:$CF,3,FALSE)),"")</f>
      </c>
      <c r="AF7" s="119">
        <f aca="true" t="shared" si="18" ref="AF7:AF26">_xlfn.IFERROR(_xlfn.IFERROR(VLOOKUP($D7&amp;AF$6,$CA:$CC,2,FALSE),VLOOKUP($D7&amp;AF$6,$CD:$CF,2,FALSE)),"")</f>
      </c>
      <c r="AG7" s="120">
        <f>IF(AF7="","",IF(AF7=AH7,"△",IF(AF7&gt;AH7,"○","×")))</f>
      </c>
      <c r="AH7" s="121">
        <f aca="true" t="shared" si="19" ref="AH7:AH26">_xlfn.IFERROR(_xlfn.IFERROR(VLOOKUP($D7&amp;AH$6,$CA:$CC,3,FALSE),VLOOKUP($D7&amp;AH$6,$CD:$CF,3,FALSE)),"")</f>
      </c>
      <c r="AI7" s="119">
        <f aca="true" t="shared" si="20" ref="AI7:AI26">_xlfn.IFERROR(_xlfn.IFERROR(VLOOKUP($D7&amp;AI$6,$CA:$CC,2,FALSE),VLOOKUP($D7&amp;AI$6,$CD:$CF,2,FALSE)),"")</f>
      </c>
      <c r="AJ7" s="120">
        <f>IF(AI7="","",IF(AI7=AK7,"△",IF(AI7&gt;AK7,"○","×")))</f>
      </c>
      <c r="AK7" s="121">
        <f aca="true" t="shared" si="21" ref="AK7:AK26">_xlfn.IFERROR(_xlfn.IFERROR(VLOOKUP($D7&amp;AK$6,$CA:$CC,3,FALSE),VLOOKUP($D7&amp;AK$6,$CD:$CF,3,FALSE)),"")</f>
      </c>
      <c r="AL7" s="119">
        <f aca="true" t="shared" si="22" ref="AL7:AL26">_xlfn.IFERROR(_xlfn.IFERROR(VLOOKUP($D7&amp;AL$6,$CA:$CC,2,FALSE),VLOOKUP($D7&amp;AL$6,$CD:$CF,2,FALSE)),"")</f>
      </c>
      <c r="AM7" s="120">
        <f>IF(AL7="","",IF(AL7=AN7,"△",IF(AL7&gt;AN7,"○","×")))</f>
      </c>
      <c r="AN7" s="121">
        <f aca="true" t="shared" si="23" ref="AN7:AN26">_xlfn.IFERROR(_xlfn.IFERROR(VLOOKUP($D7&amp;AN$6,$CA:$CC,3,FALSE),VLOOKUP($D7&amp;AN$6,$CD:$CF,3,FALSE)),"")</f>
      </c>
      <c r="AO7" s="119">
        <f aca="true" t="shared" si="24" ref="AO7:AO26">_xlfn.IFERROR(_xlfn.IFERROR(VLOOKUP($D7&amp;AO$6,$CA:$CC,2,FALSE),VLOOKUP($D7&amp;AO$6,$CD:$CF,2,FALSE)),"")</f>
      </c>
      <c r="AP7" s="120">
        <f>IF(AO7="","",IF(AO7=AQ7,"△",IF(AO7&gt;AQ7,"○","×")))</f>
      </c>
      <c r="AQ7" s="121">
        <f aca="true" t="shared" si="25" ref="AQ7:AQ26">_xlfn.IFERROR(_xlfn.IFERROR(VLOOKUP($D7&amp;AQ$6,$CA:$CC,3,FALSE),VLOOKUP($D7&amp;AQ$6,$CD:$CF,3,FALSE)),"")</f>
      </c>
      <c r="AR7" s="119">
        <f aca="true" t="shared" si="26" ref="AR7:AR26">_xlfn.IFERROR(_xlfn.IFERROR(VLOOKUP($D7&amp;AR$6,$CA:$CC,2,FALSE),VLOOKUP($D7&amp;AR$6,$CD:$CF,2,FALSE)),"")</f>
      </c>
      <c r="AS7" s="120">
        <f>IF(AR7="","",IF(AR7=AT7,"△",IF(AR7&gt;AT7,"○","×")))</f>
      </c>
      <c r="AT7" s="121">
        <f aca="true" t="shared" si="27" ref="AT7:AT26">_xlfn.IFERROR(_xlfn.IFERROR(VLOOKUP($D7&amp;AT$6,$CA:$CC,3,FALSE),VLOOKUP($D7&amp;AT$6,$CD:$CF,3,FALSE)),"")</f>
      </c>
      <c r="AU7" s="119">
        <f aca="true" t="shared" si="28" ref="AU7:AU26">_xlfn.IFERROR(_xlfn.IFERROR(VLOOKUP($D7&amp;AU$6,$CA:$CC,2,FALSE),VLOOKUP($D7&amp;AU$6,$CD:$CF,2,FALSE)),"")</f>
      </c>
      <c r="AV7" s="120">
        <f>IF(AU7="","",IF(AU7=AW7,"△",IF(AU7&gt;AW7,"○","×")))</f>
      </c>
      <c r="AW7" s="121">
        <f aca="true" t="shared" si="29" ref="AW7:AW26">_xlfn.IFERROR(_xlfn.IFERROR(VLOOKUP($D7&amp;AW$6,$CA:$CC,3,FALSE),VLOOKUP($D7&amp;AW$6,$CD:$CF,3,FALSE)),"")</f>
      </c>
      <c r="AX7" s="119">
        <f aca="true" t="shared" si="30" ref="AX7:AX26">_xlfn.IFERROR(_xlfn.IFERROR(VLOOKUP($D7&amp;AX$6,$CA:$CC,2,FALSE),VLOOKUP($D7&amp;AX$6,$CD:$CF,2,FALSE)),"")</f>
      </c>
      <c r="AY7" s="120">
        <f>IF(AX7="","",IF(AX7=AZ7,"△",IF(AX7&gt;AZ7,"○","×")))</f>
      </c>
      <c r="AZ7" s="121">
        <f aca="true" t="shared" si="31" ref="AZ7:AZ26">_xlfn.IFERROR(_xlfn.IFERROR(VLOOKUP($D7&amp;AZ$6,$CA:$CC,3,FALSE),VLOOKUP($D7&amp;AZ$6,$CD:$CF,3,FALSE)),"")</f>
      </c>
      <c r="BA7" s="119">
        <f aca="true" t="shared" si="32" ref="BA7:BA26">_xlfn.IFERROR(_xlfn.IFERROR(VLOOKUP($D7&amp;BA$6,$CA:$CC,2,FALSE),VLOOKUP($D7&amp;BA$6,$CD:$CF,2,FALSE)),"")</f>
      </c>
      <c r="BB7" s="120">
        <f>IF(BA7="","",IF(BA7=BC7,"△",IF(BA7&gt;BC7,"○","×")))</f>
      </c>
      <c r="BC7" s="121">
        <f aca="true" t="shared" si="33" ref="BC7:BC26">_xlfn.IFERROR(_xlfn.IFERROR(VLOOKUP($D7&amp;BC$6,$CA:$CC,3,FALSE),VLOOKUP($D7&amp;BC$6,$CD:$CF,3,FALSE)),"")</f>
      </c>
      <c r="BD7" s="119">
        <f aca="true" t="shared" si="34" ref="BD7:BD26">_xlfn.IFERROR(_xlfn.IFERROR(VLOOKUP($D7&amp;BD$6,$CA:$CC,2,FALSE),VLOOKUP($D7&amp;BD$6,$CD:$CF,2,FALSE)),"")</f>
      </c>
      <c r="BE7" s="120">
        <f>IF(BD7="","",IF(BD7=BF7,"△",IF(BD7&gt;BF7,"○","×")))</f>
      </c>
      <c r="BF7" s="121">
        <f aca="true" t="shared" si="35" ref="BF7:BF26">_xlfn.IFERROR(_xlfn.IFERROR(VLOOKUP($D7&amp;BF$6,$CA:$CC,3,FALSE),VLOOKUP($D7&amp;BF$6,$CD:$CF,3,FALSE)),"")</f>
      </c>
      <c r="BG7" s="119">
        <f aca="true" t="shared" si="36" ref="BG7:BG26">_xlfn.IFERROR(_xlfn.IFERROR(VLOOKUP($D7&amp;BG$6,$CA:$CC,2,FALSE),VLOOKUP($D7&amp;BG$6,$CD:$CF,2,FALSE)),"")</f>
      </c>
      <c r="BH7" s="120">
        <f>IF(BG7="","",IF(BG7=BI7,"△",IF(BG7&gt;BI7,"○","×")))</f>
      </c>
      <c r="BI7" s="121">
        <f aca="true" t="shared" si="37" ref="BI7:BI26">_xlfn.IFERROR(_xlfn.IFERROR(VLOOKUP($D7&amp;BI$6,$CA:$CC,3,FALSE),VLOOKUP($D7&amp;BI$6,$CD:$CF,3,FALSE)),"")</f>
      </c>
      <c r="BJ7" s="122">
        <f aca="true" t="shared" si="38" ref="BJ7:BJ26">_xlfn.IFERROR(_xlfn.IFERROR(VLOOKUP($D7&amp;BJ$6,$CA:$CC,2,FALSE),VLOOKUP($D7&amp;BJ$6,$CD:$CF,2,FALSE)),"")</f>
      </c>
      <c r="BK7" s="123">
        <f>IF(BJ7="","",IF(BJ7=BL7,"△",IF(BJ7&gt;BL7,"○","×")))</f>
      </c>
      <c r="BL7" s="124">
        <f aca="true" t="shared" si="39" ref="BL7:BL26">_xlfn.IFERROR(_xlfn.IFERROR(VLOOKUP($D7&amp;BL$6,$CA:$CC,3,FALSE),VLOOKUP($D7&amp;BL$6,$CD:$CF,3,FALSE)),"")</f>
      </c>
      <c r="BM7" s="125"/>
      <c r="BN7" s="126">
        <f>COUNTIF($F7:$BH7,"○")</f>
        <v>1</v>
      </c>
      <c r="BO7" s="126">
        <f>COUNTIF($F7:$BH7,"△")</f>
        <v>0</v>
      </c>
      <c r="BP7" s="126">
        <f>COUNTIF($F7:$BH7,"×")</f>
        <v>1</v>
      </c>
      <c r="BQ7" s="126">
        <f>($BN7*3)+($BO7*1)</f>
        <v>3</v>
      </c>
      <c r="BR7" s="126">
        <f>SUM(E7,H7,K7,N7,Q7,T7,W7,Z7,AC7,AF7,AI7,AL7,AO7,AR7,AU7,AX7,BA7,BD7,BG7)</f>
        <v>3</v>
      </c>
      <c r="BS7" s="126">
        <f>SUM(G7,J7,M7,P7,S7,V7,Y7,AB7,AE7,AH7,AK7,AN7,AQ7,AT7,AW7,AZ7,BC7,BF7,BI7)</f>
        <v>5</v>
      </c>
      <c r="BT7" s="127">
        <f>IF(SUM(BQ7:BS7)=0,"",BQ7*1000+(BR7-BS7)*10+BR7)</f>
        <v>2983</v>
      </c>
      <c r="BU7" s="128">
        <f>IF(BT7="","",RANK(BT7,$BT$6:$BT$25))</f>
        <v>13</v>
      </c>
      <c r="BV7" s="99"/>
      <c r="CA7" s="129">
        <f>IF('２０１６．６年生組合せ表'!AA7="","",'２０１６．６年生組合せ表'!O7&amp;'２０１６．６年生組合せ表'!AG7)</f>
      </c>
      <c r="CB7" s="130">
        <f>IF('２０１６．６年生組合せ表'!AA7="","",'２０１６．６年生組合せ表'!AA7)</f>
      </c>
      <c r="CC7" s="130">
        <f>IF('２０１６．６年生組合せ表'!AE7="","",'２０１６．６年生組合せ表'!AE7)</f>
      </c>
      <c r="CD7" s="130">
        <f>IF('２０１６．６年生組合せ表'!AA7="","",'２０１６．６年生組合せ表'!AG7&amp;'２０１６．６年生組合せ表'!O7)</f>
      </c>
      <c r="CE7" s="130">
        <f>IF('２０１６．６年生組合せ表'!AE7="","",'２０１６．６年生組合せ表'!AE7)</f>
      </c>
      <c r="CF7" s="130">
        <f>IF('２０１６．６年生組合せ表'!AA7="","",'２０１６．６年生組合せ表'!AA7)</f>
      </c>
    </row>
    <row r="8" spans="2:84" ht="28.5" customHeight="1">
      <c r="B8" s="96"/>
      <c r="C8" s="131">
        <v>2</v>
      </c>
      <c r="D8" s="131" t="s">
        <v>93</v>
      </c>
      <c r="E8" s="119">
        <f t="shared" si="0"/>
        <v>3</v>
      </c>
      <c r="F8" s="120" t="str">
        <f>IF(E8="","",IF(E8=G8,"△",IF(E8&gt;G8,"○","×")))</f>
        <v>○</v>
      </c>
      <c r="G8" s="121">
        <f t="shared" si="1"/>
        <v>0</v>
      </c>
      <c r="H8" s="119">
        <f t="shared" si="2"/>
      </c>
      <c r="I8" s="120">
        <f>IF(H8="","",IF(H8=J8,"△",IF(H8&gt;J8,"○","×")))</f>
      </c>
      <c r="J8" s="121">
        <f t="shared" si="3"/>
      </c>
      <c r="K8" s="119">
        <f t="shared" si="4"/>
        <v>3</v>
      </c>
      <c r="L8" s="120" t="str">
        <f>IF(K8="","",IF(K8=M8,"△",IF(K8&gt;M8,"○","×")))</f>
        <v>○</v>
      </c>
      <c r="M8" s="121">
        <f t="shared" si="5"/>
        <v>0</v>
      </c>
      <c r="N8" s="119">
        <f t="shared" si="6"/>
        <v>3</v>
      </c>
      <c r="O8" s="120" t="str">
        <f>IF(N8="","",IF(N8=P8,"△",IF(N8&gt;P8,"○","×")))</f>
        <v>○</v>
      </c>
      <c r="P8" s="121">
        <f t="shared" si="7"/>
        <v>0</v>
      </c>
      <c r="Q8" s="119">
        <f t="shared" si="8"/>
      </c>
      <c r="R8" s="120">
        <f>IF(Q8="","",IF(Q8=S8,"△",IF(Q8&gt;S8,"○","×")))</f>
      </c>
      <c r="S8" s="121">
        <f t="shared" si="9"/>
      </c>
      <c r="T8" s="119">
        <f t="shared" si="10"/>
        <v>3</v>
      </c>
      <c r="U8" s="120" t="str">
        <f>IF(T8="","",IF(T8=V8,"△",IF(T8&gt;V8,"○","×")))</f>
        <v>○</v>
      </c>
      <c r="V8" s="121">
        <f t="shared" si="11"/>
        <v>0</v>
      </c>
      <c r="W8" s="119">
        <f t="shared" si="12"/>
        <v>1</v>
      </c>
      <c r="X8" s="120" t="str">
        <f>IF(W8="","",IF(W8=Y8,"△",IF(W8&gt;Y8,"○","×")))</f>
        <v>○</v>
      </c>
      <c r="Y8" s="121">
        <f t="shared" si="13"/>
        <v>0</v>
      </c>
      <c r="Z8" s="119">
        <f t="shared" si="14"/>
        <v>1</v>
      </c>
      <c r="AA8" s="120" t="str">
        <f>IF(Z8="","",IF(Z8=AB8,"△",IF(Z8&gt;AB8,"○","×")))</f>
        <v>×</v>
      </c>
      <c r="AB8" s="121">
        <f t="shared" si="15"/>
        <v>2</v>
      </c>
      <c r="AC8" s="119">
        <f t="shared" si="16"/>
      </c>
      <c r="AD8" s="120">
        <f>IF(AC8="","",IF(AC8=AE8,"△",IF(AC8&gt;AE8,"○","×")))</f>
      </c>
      <c r="AE8" s="121">
        <f t="shared" si="17"/>
      </c>
      <c r="AF8" s="119">
        <f t="shared" si="18"/>
        <v>1</v>
      </c>
      <c r="AG8" s="120" t="str">
        <f>IF(AF8="","",IF(AF8=AH8,"△",IF(AF8&gt;AH8,"○","×")))</f>
        <v>△</v>
      </c>
      <c r="AH8" s="121">
        <f t="shared" si="19"/>
        <v>1</v>
      </c>
      <c r="AI8" s="119">
        <f t="shared" si="20"/>
        <v>0</v>
      </c>
      <c r="AJ8" s="120" t="str">
        <f>IF(AI8="","",IF(AI8=AK8,"△",IF(AI8&gt;AK8,"○","×")))</f>
        <v>△</v>
      </c>
      <c r="AK8" s="121">
        <f t="shared" si="21"/>
        <v>0</v>
      </c>
      <c r="AL8" s="119">
        <f t="shared" si="22"/>
      </c>
      <c r="AM8" s="120">
        <f>IF(AL8="","",IF(AL8=AN8,"△",IF(AL8&gt;AN8,"○","×")))</f>
      </c>
      <c r="AN8" s="121">
        <f t="shared" si="23"/>
      </c>
      <c r="AO8" s="119">
        <f t="shared" si="24"/>
      </c>
      <c r="AP8" s="120">
        <f>IF(AO8="","",IF(AO8=AQ8,"△",IF(AO8&gt;AQ8,"○","×")))</f>
      </c>
      <c r="AQ8" s="121">
        <f t="shared" si="25"/>
      </c>
      <c r="AR8" s="119">
        <f t="shared" si="26"/>
      </c>
      <c r="AS8" s="120">
        <f>IF(AR8="","",IF(AR8=AT8,"△",IF(AR8&gt;AT8,"○","×")))</f>
      </c>
      <c r="AT8" s="121">
        <f t="shared" si="27"/>
      </c>
      <c r="AU8" s="119">
        <f t="shared" si="28"/>
      </c>
      <c r="AV8" s="120">
        <f>IF(AU8="","",IF(AU8=AW8,"△",IF(AU8&gt;AW8,"○","×")))</f>
      </c>
      <c r="AW8" s="121">
        <f t="shared" si="29"/>
      </c>
      <c r="AX8" s="119">
        <f t="shared" si="30"/>
      </c>
      <c r="AY8" s="120">
        <f>IF(AX8="","",IF(AX8=AZ8,"△",IF(AX8&gt;AZ8,"○","×")))</f>
      </c>
      <c r="AZ8" s="121">
        <f t="shared" si="31"/>
      </c>
      <c r="BA8" s="119">
        <f t="shared" si="32"/>
      </c>
      <c r="BB8" s="120">
        <f>IF(BA8="","",IF(BA8=BC8,"△",IF(BA8&gt;BC8,"○","×")))</f>
      </c>
      <c r="BC8" s="121">
        <f t="shared" si="33"/>
      </c>
      <c r="BD8" s="119">
        <f t="shared" si="34"/>
      </c>
      <c r="BE8" s="120">
        <f>IF(BD8="","",IF(BD8=BF8,"△",IF(BD8&gt;BF8,"○","×")))</f>
      </c>
      <c r="BF8" s="121">
        <f t="shared" si="35"/>
      </c>
      <c r="BG8" s="119">
        <f t="shared" si="36"/>
      </c>
      <c r="BH8" s="120">
        <f>IF(BG8="","",IF(BG8=BI8,"△",IF(BG8&gt;BI8,"○","×")))</f>
      </c>
      <c r="BI8" s="121">
        <f t="shared" si="37"/>
      </c>
      <c r="BJ8" s="122">
        <f t="shared" si="38"/>
      </c>
      <c r="BK8" s="123">
        <f>IF(BJ8="","",IF(BJ8=BL8,"△",IF(BJ8&gt;BL8,"○","×")))</f>
      </c>
      <c r="BL8" s="124">
        <f t="shared" si="39"/>
      </c>
      <c r="BM8" s="125"/>
      <c r="BN8" s="126">
        <f aca="true" t="shared" si="40" ref="BN8:BN26">COUNTIF($F8:$BH8,"○")</f>
        <v>5</v>
      </c>
      <c r="BO8" s="126">
        <f aca="true" t="shared" si="41" ref="BO8:BO26">COUNTIF($F8:$BH8,"△")</f>
        <v>2</v>
      </c>
      <c r="BP8" s="126">
        <f aca="true" t="shared" si="42" ref="BP8:BP26">COUNTIF($F8:$BH8,"×")</f>
        <v>1</v>
      </c>
      <c r="BQ8" s="126">
        <f aca="true" t="shared" si="43" ref="BQ8:BQ26">($BN8*3)+($BO8*1)</f>
        <v>17</v>
      </c>
      <c r="BR8" s="126">
        <f aca="true" t="shared" si="44" ref="BR8:BR25">SUM(E8,H8,K8,N8,Q8,T8,W8,Z8,AC8,AF8,AI8,AL8,AO8,AR8,AU8,AX8,BA8,BD8,BG8)</f>
        <v>15</v>
      </c>
      <c r="BS8" s="126">
        <f aca="true" t="shared" si="45" ref="BS8:BS25">SUM(G8,J8,M8,P8,S8,V8,Y8,AB8,AE8,AH8,AK8,AN8,AQ8,AT8,AW8,AZ8,BC8,BF8,BI8)</f>
        <v>3</v>
      </c>
      <c r="BT8" s="127">
        <f aca="true" t="shared" si="46" ref="BT8:BT25">IF(SUM(BQ8:BS8)=0,"",BQ8*1000+(BR8-BS8)*10+BR8)</f>
        <v>17135</v>
      </c>
      <c r="BU8" s="128">
        <f aca="true" t="shared" si="47" ref="BU8:BU26">IF(BT8="","",RANK(BT8,$BT$6:$BT$25))</f>
        <v>1</v>
      </c>
      <c r="BV8" s="99"/>
      <c r="CA8" s="129" t="str">
        <f>IF('２０１６．６年生組合せ表'!AA8="","",'２０１６．６年生組合せ表'!O8&amp;'２０１６．６年生組合せ表'!AG8)</f>
        <v>江東フレンドリーベイエリア</v>
      </c>
      <c r="CB8" s="130">
        <f>IF('２０１６．６年生組合せ表'!AA8="","",'２０１６．６年生組合せ表'!AA8)</f>
        <v>1</v>
      </c>
      <c r="CC8" s="130">
        <f>IF('２０１６．６年生組合せ表'!AE8="","",'２０１６．６年生組合せ表'!AE8)</f>
        <v>2</v>
      </c>
      <c r="CD8" s="130" t="str">
        <f>IF('２０１６．６年生組合せ表'!AA8="","",'２０１６．６年生組合せ表'!AG8&amp;'２０１６．６年生組合せ表'!O8)</f>
        <v>ベイエリア江東フレンドリー</v>
      </c>
      <c r="CE8" s="130">
        <f>IF('２０１６．６年生組合せ表'!AE8="","",'２０１６．６年生組合せ表'!AE8)</f>
        <v>2</v>
      </c>
      <c r="CF8" s="130">
        <f>IF('２０１６．６年生組合せ表'!AA8="","",'２０１６．６年生組合せ表'!AA8)</f>
        <v>1</v>
      </c>
    </row>
    <row r="9" spans="2:84" ht="28.5" customHeight="1">
      <c r="B9" s="96"/>
      <c r="C9" s="131">
        <v>3</v>
      </c>
      <c r="D9" s="131" t="s">
        <v>2</v>
      </c>
      <c r="E9" s="119">
        <f t="shared" si="0"/>
        <v>2</v>
      </c>
      <c r="F9" s="120" t="str">
        <f>IF(E9="","",IF(E9=G9,"△",IF(E9&gt;G9,"○","×")))</f>
        <v>×</v>
      </c>
      <c r="G9" s="121">
        <f t="shared" si="1"/>
        <v>3</v>
      </c>
      <c r="H9" s="119">
        <f t="shared" si="2"/>
        <v>0</v>
      </c>
      <c r="I9" s="120" t="str">
        <f>IF(H9="","",IF(H9=J9,"△",IF(H9&gt;J9,"○","×")))</f>
        <v>×</v>
      </c>
      <c r="J9" s="121">
        <f t="shared" si="3"/>
        <v>3</v>
      </c>
      <c r="K9" s="119">
        <f t="shared" si="4"/>
      </c>
      <c r="L9" s="120">
        <f>IF(K9="","",IF(K9=M9,"△",IF(K9&gt;M9,"○","×")))</f>
      </c>
      <c r="M9" s="121">
        <f t="shared" si="5"/>
      </c>
      <c r="N9" s="119">
        <f t="shared" si="6"/>
      </c>
      <c r="O9" s="120">
        <f>IF(N9="","",IF(N9=P9,"△",IF(N9&gt;P9,"○","×")))</f>
      </c>
      <c r="P9" s="121">
        <f t="shared" si="7"/>
      </c>
      <c r="Q9" s="119">
        <f t="shared" si="8"/>
        <v>0</v>
      </c>
      <c r="R9" s="120" t="str">
        <f>IF(Q9="","",IF(Q9=S9,"△",IF(Q9&gt;S9,"○","×")))</f>
        <v>×</v>
      </c>
      <c r="S9" s="121">
        <f t="shared" si="9"/>
        <v>2</v>
      </c>
      <c r="T9" s="119">
        <f t="shared" si="10"/>
        <v>1</v>
      </c>
      <c r="U9" s="120" t="str">
        <f>IF(T9="","",IF(T9=V9,"△",IF(T9&gt;V9,"○","×")))</f>
        <v>○</v>
      </c>
      <c r="V9" s="121">
        <f t="shared" si="11"/>
        <v>0</v>
      </c>
      <c r="W9" s="119">
        <f t="shared" si="12"/>
        <v>0</v>
      </c>
      <c r="X9" s="120" t="str">
        <f>IF(W9="","",IF(W9=Y9,"△",IF(W9&gt;Y9,"○","×")))</f>
        <v>×</v>
      </c>
      <c r="Y9" s="121">
        <f t="shared" si="13"/>
        <v>2</v>
      </c>
      <c r="Z9" s="119">
        <f t="shared" si="14"/>
        <v>0</v>
      </c>
      <c r="AA9" s="120" t="str">
        <f>IF(Z9="","",IF(Z9=AB9,"△",IF(Z9&gt;AB9,"○","×")))</f>
        <v>×</v>
      </c>
      <c r="AB9" s="121">
        <f t="shared" si="15"/>
        <v>3</v>
      </c>
      <c r="AC9" s="119">
        <f t="shared" si="16"/>
      </c>
      <c r="AD9" s="120">
        <f>IF(AC9="","",IF(AC9=AE9,"△",IF(AC9&gt;AE9,"○","×")))</f>
      </c>
      <c r="AE9" s="121">
        <f t="shared" si="17"/>
      </c>
      <c r="AF9" s="119">
        <f t="shared" si="18"/>
      </c>
      <c r="AG9" s="120">
        <f>IF(AF9="","",IF(AF9=AH9,"△",IF(AF9&gt;AH9,"○","×")))</f>
      </c>
      <c r="AH9" s="121">
        <f t="shared" si="19"/>
      </c>
      <c r="AI9" s="119">
        <f t="shared" si="20"/>
        <v>0</v>
      </c>
      <c r="AJ9" s="120" t="str">
        <f>IF(AI9="","",IF(AI9=AK9,"△",IF(AI9&gt;AK9,"○","×")))</f>
        <v>×</v>
      </c>
      <c r="AK9" s="121">
        <f t="shared" si="21"/>
        <v>2</v>
      </c>
      <c r="AL9" s="119">
        <f t="shared" si="22"/>
        <v>0</v>
      </c>
      <c r="AM9" s="120" t="str">
        <f>IF(AL9="","",IF(AL9=AN9,"△",IF(AL9&gt;AN9,"○","×")))</f>
        <v>×</v>
      </c>
      <c r="AN9" s="121">
        <f t="shared" si="23"/>
        <v>8</v>
      </c>
      <c r="AO9" s="119">
        <f t="shared" si="24"/>
      </c>
      <c r="AP9" s="120">
        <f>IF(AO9="","",IF(AO9=AQ9,"△",IF(AO9&gt;AQ9,"○","×")))</f>
      </c>
      <c r="AQ9" s="121">
        <f t="shared" si="25"/>
      </c>
      <c r="AR9" s="119">
        <f t="shared" si="26"/>
      </c>
      <c r="AS9" s="120">
        <f>IF(AR9="","",IF(AR9=AT9,"△",IF(AR9&gt;AT9,"○","×")))</f>
      </c>
      <c r="AT9" s="121">
        <f t="shared" si="27"/>
      </c>
      <c r="AU9" s="119">
        <f t="shared" si="28"/>
      </c>
      <c r="AV9" s="120">
        <f>IF(AU9="","",IF(AU9=AW9,"△",IF(AU9&gt;AW9,"○","×")))</f>
      </c>
      <c r="AW9" s="121">
        <f t="shared" si="29"/>
      </c>
      <c r="AX9" s="119">
        <f t="shared" si="30"/>
      </c>
      <c r="AY9" s="120">
        <f>IF(AX9="","",IF(AX9=AZ9,"△",IF(AX9&gt;AZ9,"○","×")))</f>
      </c>
      <c r="AZ9" s="121">
        <f t="shared" si="31"/>
      </c>
      <c r="BA9" s="119">
        <f t="shared" si="32"/>
      </c>
      <c r="BB9" s="120">
        <f>IF(BA9="","",IF(BA9=BC9,"△",IF(BA9&gt;BC9,"○","×")))</f>
      </c>
      <c r="BC9" s="121">
        <f t="shared" si="33"/>
      </c>
      <c r="BD9" s="119">
        <f t="shared" si="34"/>
      </c>
      <c r="BE9" s="120">
        <f>IF(BD9="","",IF(BD9=BF9,"△",IF(BD9&gt;BF9,"○","×")))</f>
      </c>
      <c r="BF9" s="121">
        <f t="shared" si="35"/>
      </c>
      <c r="BG9" s="119">
        <f t="shared" si="36"/>
      </c>
      <c r="BH9" s="120">
        <f>IF(BG9="","",IF(BG9=BI9,"△",IF(BG9&gt;BI9,"○","×")))</f>
      </c>
      <c r="BI9" s="121">
        <f t="shared" si="37"/>
      </c>
      <c r="BJ9" s="122">
        <f t="shared" si="38"/>
      </c>
      <c r="BK9" s="123">
        <f>IF(BJ9="","",IF(BJ9=BL9,"△",IF(BJ9&gt;BL9,"○","×")))</f>
      </c>
      <c r="BL9" s="124">
        <f t="shared" si="39"/>
      </c>
      <c r="BM9" s="125"/>
      <c r="BN9" s="126">
        <f t="shared" si="40"/>
        <v>1</v>
      </c>
      <c r="BO9" s="126">
        <f t="shared" si="41"/>
        <v>0</v>
      </c>
      <c r="BP9" s="126">
        <f t="shared" si="42"/>
        <v>7</v>
      </c>
      <c r="BQ9" s="126">
        <f t="shared" si="43"/>
        <v>3</v>
      </c>
      <c r="BR9" s="126">
        <f t="shared" si="44"/>
        <v>3</v>
      </c>
      <c r="BS9" s="126">
        <f t="shared" si="45"/>
        <v>23</v>
      </c>
      <c r="BT9" s="127">
        <f t="shared" si="46"/>
        <v>2803</v>
      </c>
      <c r="BU9" s="128">
        <f t="shared" si="47"/>
        <v>15</v>
      </c>
      <c r="BV9" s="99"/>
      <c r="CA9" s="129" t="str">
        <f>IF('２０１６．６年生組合せ表'!AA9="","",'２０１６．６年生組合せ表'!O9&amp;'２０１６．６年生組合せ表'!AG9)</f>
        <v>ＦＣ東陽Ｊスターズ</v>
      </c>
      <c r="CB9" s="130">
        <f>IF('２０１６．６年生組合せ表'!AA9="","",'２０１６．６年生組合せ表'!AA9)</f>
        <v>0</v>
      </c>
      <c r="CC9" s="130">
        <f>IF('２０１６．６年生組合せ表'!AE9="","",'２０１６．６年生組合せ表'!AE9)</f>
        <v>3</v>
      </c>
      <c r="CD9" s="130" t="str">
        <f>IF('２０１６．６年生組合せ表'!AA9="","",'２０１６．６年生組合せ表'!AG9&amp;'２０１６．６年生組合せ表'!O9)</f>
        <v>ＪスターズＦＣ東陽</v>
      </c>
      <c r="CE9" s="130">
        <f>IF('２０１６．６年生組合せ表'!AE9="","",'２０１６．６年生組合せ表'!AE9)</f>
        <v>3</v>
      </c>
      <c r="CF9" s="130">
        <f>IF('２０１６．６年生組合せ表'!AA9="","",'２０１６．６年生組合せ表'!AA9)</f>
        <v>0</v>
      </c>
    </row>
    <row r="10" spans="2:84" ht="28.5" customHeight="1">
      <c r="B10" s="96"/>
      <c r="C10" s="131">
        <v>4</v>
      </c>
      <c r="D10" s="131" t="s">
        <v>66</v>
      </c>
      <c r="E10" s="119">
        <f t="shared" si="0"/>
      </c>
      <c r="F10" s="120">
        <f aca="true" t="shared" si="48" ref="F10:F26">IF(E10="","",IF(E10=G10,"△",IF(E10&gt;G10,"○","×")))</f>
      </c>
      <c r="G10" s="121">
        <f t="shared" si="1"/>
      </c>
      <c r="H10" s="119">
        <f t="shared" si="2"/>
        <v>0</v>
      </c>
      <c r="I10" s="120" t="str">
        <f aca="true" t="shared" si="49" ref="I10:I26">IF(H10="","",IF(H10=J10,"△",IF(H10&gt;J10,"○","×")))</f>
        <v>×</v>
      </c>
      <c r="J10" s="121">
        <f t="shared" si="3"/>
        <v>3</v>
      </c>
      <c r="K10" s="119">
        <f t="shared" si="4"/>
      </c>
      <c r="L10" s="120">
        <f aca="true" t="shared" si="50" ref="L10:L26">IF(K10="","",IF(K10=M10,"△",IF(K10&gt;M10,"○","×")))</f>
      </c>
      <c r="M10" s="121">
        <f t="shared" si="5"/>
      </c>
      <c r="N10" s="119">
        <f t="shared" si="6"/>
      </c>
      <c r="O10" s="120">
        <f aca="true" t="shared" si="51" ref="O10:O26">IF(N10="","",IF(N10=P10,"△",IF(N10&gt;P10,"○","×")))</f>
      </c>
      <c r="P10" s="121">
        <f t="shared" si="7"/>
      </c>
      <c r="Q10" s="119">
        <f t="shared" si="8"/>
      </c>
      <c r="R10" s="120">
        <f aca="true" t="shared" si="52" ref="R10:R26">IF(Q10="","",IF(Q10=S10,"△",IF(Q10&gt;S10,"○","×")))</f>
      </c>
      <c r="S10" s="121">
        <f t="shared" si="9"/>
      </c>
      <c r="T10" s="119">
        <f t="shared" si="10"/>
      </c>
      <c r="U10" s="120">
        <f aca="true" t="shared" si="53" ref="U10:U26">IF(T10="","",IF(T10=V10,"△",IF(T10&gt;V10,"○","×")))</f>
      </c>
      <c r="V10" s="121">
        <f t="shared" si="11"/>
      </c>
      <c r="W10" s="119">
        <f t="shared" si="12"/>
      </c>
      <c r="X10" s="120">
        <f aca="true" t="shared" si="54" ref="X10:X26">IF(W10="","",IF(W10=Y10,"△",IF(W10&gt;Y10,"○","×")))</f>
      </c>
      <c r="Y10" s="121">
        <f t="shared" si="13"/>
      </c>
      <c r="Z10" s="119">
        <f t="shared" si="14"/>
        <v>4</v>
      </c>
      <c r="AA10" s="120" t="str">
        <f aca="true" t="shared" si="55" ref="AA10:AA26">IF(Z10="","",IF(Z10=AB10,"△",IF(Z10&gt;AB10,"○","×")))</f>
        <v>○</v>
      </c>
      <c r="AB10" s="121">
        <f t="shared" si="15"/>
        <v>0</v>
      </c>
      <c r="AC10" s="119">
        <f t="shared" si="16"/>
      </c>
      <c r="AD10" s="120">
        <f aca="true" t="shared" si="56" ref="AD10:AD26">IF(AC10="","",IF(AC10=AE10,"△",IF(AC10&gt;AE10,"○","×")))</f>
      </c>
      <c r="AE10" s="121">
        <f t="shared" si="17"/>
      </c>
      <c r="AF10" s="119">
        <f t="shared" si="18"/>
      </c>
      <c r="AG10" s="120">
        <f aca="true" t="shared" si="57" ref="AG10:AG26">IF(AF10="","",IF(AF10=AH10,"△",IF(AF10&gt;AH10,"○","×")))</f>
      </c>
      <c r="AH10" s="121">
        <f t="shared" si="19"/>
      </c>
      <c r="AI10" s="119">
        <f t="shared" si="20"/>
      </c>
      <c r="AJ10" s="120">
        <f aca="true" t="shared" si="58" ref="AJ10:AJ26">IF(AI10="","",IF(AI10=AK10,"△",IF(AI10&gt;AK10,"○","×")))</f>
      </c>
      <c r="AK10" s="121">
        <f t="shared" si="21"/>
      </c>
      <c r="AL10" s="119">
        <f t="shared" si="22"/>
        <v>3</v>
      </c>
      <c r="AM10" s="120" t="str">
        <f aca="true" t="shared" si="59" ref="AM10:AM26">IF(AL10="","",IF(AL10=AN10,"△",IF(AL10&gt;AN10,"○","×")))</f>
        <v>○</v>
      </c>
      <c r="AN10" s="121">
        <f t="shared" si="23"/>
        <v>0</v>
      </c>
      <c r="AO10" s="119">
        <f t="shared" si="24"/>
        <v>3</v>
      </c>
      <c r="AP10" s="120" t="str">
        <f aca="true" t="shared" si="60" ref="AP10:AP26">IF(AO10="","",IF(AO10=AQ10,"△",IF(AO10&gt;AQ10,"○","×")))</f>
        <v>○</v>
      </c>
      <c r="AQ10" s="121">
        <f t="shared" si="25"/>
        <v>0</v>
      </c>
      <c r="AR10" s="119">
        <f t="shared" si="26"/>
      </c>
      <c r="AS10" s="120">
        <f aca="true" t="shared" si="61" ref="AS10:AS26">IF(AR10="","",IF(AR10=AT10,"△",IF(AR10&gt;AT10,"○","×")))</f>
      </c>
      <c r="AT10" s="121">
        <f t="shared" si="27"/>
      </c>
      <c r="AU10" s="119">
        <f t="shared" si="28"/>
      </c>
      <c r="AV10" s="120">
        <f aca="true" t="shared" si="62" ref="AV10:AV26">IF(AU10="","",IF(AU10=AW10,"△",IF(AU10&gt;AW10,"○","×")))</f>
      </c>
      <c r="AW10" s="121">
        <f t="shared" si="29"/>
      </c>
      <c r="AX10" s="119">
        <f t="shared" si="30"/>
      </c>
      <c r="AY10" s="120">
        <f aca="true" t="shared" si="63" ref="AY10:AY26">IF(AX10="","",IF(AX10=AZ10,"△",IF(AX10&gt;AZ10,"○","×")))</f>
      </c>
      <c r="AZ10" s="121">
        <f t="shared" si="31"/>
      </c>
      <c r="BA10" s="119">
        <f t="shared" si="32"/>
      </c>
      <c r="BB10" s="120">
        <f aca="true" t="shared" si="64" ref="BB10:BB26">IF(BA10="","",IF(BA10=BC10,"△",IF(BA10&gt;BC10,"○","×")))</f>
      </c>
      <c r="BC10" s="121">
        <f t="shared" si="33"/>
      </c>
      <c r="BD10" s="119">
        <f t="shared" si="34"/>
      </c>
      <c r="BE10" s="120">
        <f aca="true" t="shared" si="65" ref="BE10:BE26">IF(BD10="","",IF(BD10=BF10,"△",IF(BD10&gt;BF10,"○","×")))</f>
      </c>
      <c r="BF10" s="121">
        <f t="shared" si="35"/>
      </c>
      <c r="BG10" s="119">
        <f t="shared" si="36"/>
      </c>
      <c r="BH10" s="120">
        <f aca="true" t="shared" si="66" ref="BH10:BH26">IF(BG10="","",IF(BG10=BI10,"△",IF(BG10&gt;BI10,"○","×")))</f>
      </c>
      <c r="BI10" s="121">
        <f t="shared" si="37"/>
      </c>
      <c r="BJ10" s="122">
        <f t="shared" si="38"/>
      </c>
      <c r="BK10" s="123">
        <f aca="true" t="shared" si="67" ref="BK10:BK26">IF(BJ10="","",IF(BJ10=BL10,"△",IF(BJ10&gt;BL10,"○","×")))</f>
      </c>
      <c r="BL10" s="124">
        <f t="shared" si="39"/>
      </c>
      <c r="BM10" s="125"/>
      <c r="BN10" s="126">
        <f t="shared" si="40"/>
        <v>3</v>
      </c>
      <c r="BO10" s="126">
        <f t="shared" si="41"/>
        <v>0</v>
      </c>
      <c r="BP10" s="126">
        <f t="shared" si="42"/>
        <v>1</v>
      </c>
      <c r="BQ10" s="126">
        <f t="shared" si="43"/>
        <v>9</v>
      </c>
      <c r="BR10" s="126">
        <f t="shared" si="44"/>
        <v>10</v>
      </c>
      <c r="BS10" s="126">
        <f t="shared" si="45"/>
        <v>3</v>
      </c>
      <c r="BT10" s="127">
        <f t="shared" si="46"/>
        <v>9080</v>
      </c>
      <c r="BU10" s="128">
        <f t="shared" si="47"/>
        <v>8</v>
      </c>
      <c r="BV10" s="99"/>
      <c r="CA10" s="129" t="str">
        <f>IF('２０１６．６年生組合せ表'!AA10="","",'２０１６．６年生組合せ表'!O10&amp;'２０１６．６年生組合せ表'!AG10)</f>
        <v>ベイエリア第二朝鮮</v>
      </c>
      <c r="CB10" s="130">
        <f>IF('２０１６．６年生組合せ表'!AA10="","",'２０１６．６年生組合せ表'!AA10)</f>
        <v>4</v>
      </c>
      <c r="CC10" s="130">
        <f>IF('２０１６．６年生組合せ表'!AE10="","",'２０１６．６年生組合せ表'!AE10)</f>
        <v>0</v>
      </c>
      <c r="CD10" s="130" t="str">
        <f>IF('２０１６．６年生組合せ表'!AA10="","",'２０１６．６年生組合せ表'!AG10&amp;'２０１６．６年生組合せ表'!O10)</f>
        <v>第二朝鮮ベイエリア</v>
      </c>
      <c r="CE10" s="130">
        <f>IF('２０１６．６年生組合せ表'!AE10="","",'２０１６．６年生組合せ表'!AE10)</f>
        <v>0</v>
      </c>
      <c r="CF10" s="130">
        <f>IF('２０１６．６年生組合せ表'!AA10="","",'２０１６．６年生組合せ表'!AA10)</f>
        <v>4</v>
      </c>
    </row>
    <row r="11" spans="2:84" ht="28.5" customHeight="1">
      <c r="B11" s="96"/>
      <c r="C11" s="131">
        <v>5</v>
      </c>
      <c r="D11" s="131" t="s">
        <v>4</v>
      </c>
      <c r="E11" s="119">
        <f t="shared" si="0"/>
      </c>
      <c r="F11" s="120">
        <f t="shared" si="48"/>
      </c>
      <c r="G11" s="121">
        <f t="shared" si="1"/>
      </c>
      <c r="H11" s="119">
        <f t="shared" si="2"/>
      </c>
      <c r="I11" s="120">
        <f t="shared" si="49"/>
      </c>
      <c r="J11" s="121">
        <f t="shared" si="3"/>
      </c>
      <c r="K11" s="119">
        <f t="shared" si="4"/>
        <v>2</v>
      </c>
      <c r="L11" s="120" t="str">
        <f t="shared" si="50"/>
        <v>○</v>
      </c>
      <c r="M11" s="121">
        <f t="shared" si="5"/>
        <v>0</v>
      </c>
      <c r="N11" s="119">
        <f t="shared" si="6"/>
      </c>
      <c r="O11" s="120">
        <f t="shared" si="51"/>
      </c>
      <c r="P11" s="121">
        <f t="shared" si="7"/>
      </c>
      <c r="Q11" s="119">
        <f t="shared" si="8"/>
      </c>
      <c r="R11" s="120">
        <f t="shared" si="52"/>
      </c>
      <c r="S11" s="121">
        <f t="shared" si="9"/>
      </c>
      <c r="T11" s="119">
        <f t="shared" si="10"/>
      </c>
      <c r="U11" s="120">
        <f t="shared" si="53"/>
      </c>
      <c r="V11" s="121">
        <f t="shared" si="11"/>
      </c>
      <c r="W11" s="119">
        <f t="shared" si="12"/>
      </c>
      <c r="X11" s="120">
        <f t="shared" si="54"/>
      </c>
      <c r="Y11" s="121">
        <f t="shared" si="13"/>
      </c>
      <c r="Z11" s="119">
        <f t="shared" si="14"/>
      </c>
      <c r="AA11" s="120">
        <f t="shared" si="55"/>
      </c>
      <c r="AB11" s="121">
        <f t="shared" si="15"/>
      </c>
      <c r="AC11" s="119">
        <f t="shared" si="16"/>
      </c>
      <c r="AD11" s="120">
        <f t="shared" si="56"/>
      </c>
      <c r="AE11" s="121">
        <f t="shared" si="17"/>
      </c>
      <c r="AF11" s="119">
        <f t="shared" si="18"/>
        <v>2</v>
      </c>
      <c r="AG11" s="120" t="str">
        <f t="shared" si="57"/>
        <v>○</v>
      </c>
      <c r="AH11" s="121">
        <f t="shared" si="19"/>
        <v>1</v>
      </c>
      <c r="AI11" s="119">
        <f t="shared" si="20"/>
        <v>2</v>
      </c>
      <c r="AJ11" s="120" t="str">
        <f t="shared" si="58"/>
        <v>△</v>
      </c>
      <c r="AK11" s="121">
        <f t="shared" si="21"/>
        <v>2</v>
      </c>
      <c r="AL11" s="119">
        <f t="shared" si="22"/>
        <v>4</v>
      </c>
      <c r="AM11" s="120" t="str">
        <f t="shared" si="59"/>
        <v>○</v>
      </c>
      <c r="AN11" s="121">
        <f t="shared" si="23"/>
        <v>1</v>
      </c>
      <c r="AO11" s="119">
        <f t="shared" si="24"/>
        <v>0</v>
      </c>
      <c r="AP11" s="120" t="str">
        <f t="shared" si="60"/>
        <v>△</v>
      </c>
      <c r="AQ11" s="121">
        <f t="shared" si="25"/>
        <v>0</v>
      </c>
      <c r="AR11" s="119">
        <f t="shared" si="26"/>
      </c>
      <c r="AS11" s="120">
        <f t="shared" si="61"/>
      </c>
      <c r="AT11" s="121">
        <f t="shared" si="27"/>
      </c>
      <c r="AU11" s="119">
        <f t="shared" si="28"/>
        <v>4</v>
      </c>
      <c r="AV11" s="120" t="str">
        <f t="shared" si="62"/>
        <v>○</v>
      </c>
      <c r="AW11" s="121">
        <f t="shared" si="29"/>
        <v>0</v>
      </c>
      <c r="AX11" s="119">
        <f t="shared" si="30"/>
      </c>
      <c r="AY11" s="120">
        <f t="shared" si="63"/>
      </c>
      <c r="AZ11" s="121">
        <f t="shared" si="31"/>
      </c>
      <c r="BA11" s="119">
        <f t="shared" si="32"/>
      </c>
      <c r="BB11" s="120">
        <f t="shared" si="64"/>
      </c>
      <c r="BC11" s="121">
        <f t="shared" si="33"/>
      </c>
      <c r="BD11" s="119">
        <f t="shared" si="34"/>
      </c>
      <c r="BE11" s="120">
        <f t="shared" si="65"/>
      </c>
      <c r="BF11" s="121">
        <f t="shared" si="35"/>
      </c>
      <c r="BG11" s="119">
        <f t="shared" si="36"/>
      </c>
      <c r="BH11" s="120">
        <f t="shared" si="66"/>
      </c>
      <c r="BI11" s="121">
        <f t="shared" si="37"/>
      </c>
      <c r="BJ11" s="122">
        <f t="shared" si="38"/>
      </c>
      <c r="BK11" s="123">
        <f t="shared" si="67"/>
      </c>
      <c r="BL11" s="124">
        <f t="shared" si="39"/>
      </c>
      <c r="BM11" s="125"/>
      <c r="BN11" s="126">
        <f t="shared" si="40"/>
        <v>4</v>
      </c>
      <c r="BO11" s="126">
        <f t="shared" si="41"/>
        <v>2</v>
      </c>
      <c r="BP11" s="126">
        <f t="shared" si="42"/>
        <v>0</v>
      </c>
      <c r="BQ11" s="126">
        <f t="shared" si="43"/>
        <v>14</v>
      </c>
      <c r="BR11" s="126">
        <f t="shared" si="44"/>
        <v>14</v>
      </c>
      <c r="BS11" s="126">
        <f t="shared" si="45"/>
        <v>4</v>
      </c>
      <c r="BT11" s="127">
        <f t="shared" si="46"/>
        <v>14114</v>
      </c>
      <c r="BU11" s="128">
        <f t="shared" si="47"/>
        <v>4</v>
      </c>
      <c r="BV11" s="99"/>
      <c r="CA11" s="129" t="str">
        <f>IF('２０１６．６年生組合せ表'!AA11="","",'２０１６．６年生組合せ表'!O11&amp;'２０１６．６年生組合せ表'!AG11)</f>
        <v>ＹＭＣＡＦＣ東陽</v>
      </c>
      <c r="CB11" s="130">
        <f>IF('２０１６．６年生組合せ表'!AA11="","",'２０１６．６年生組合せ表'!AA11)</f>
        <v>8</v>
      </c>
      <c r="CC11" s="130">
        <f>IF('２０１６．６年生組合せ表'!AE11="","",'２０１６．６年生組合せ表'!AE11)</f>
        <v>0</v>
      </c>
      <c r="CD11" s="130" t="str">
        <f>IF('２０１６．６年生組合せ表'!AA11="","",'２０１６．６年生組合せ表'!AG11&amp;'２０１６．６年生組合せ表'!O11)</f>
        <v>ＦＣ東陽ＹＭＣＡ</v>
      </c>
      <c r="CE11" s="130">
        <f>IF('２０１６．６年生組合せ表'!AE11="","",'２０１６．６年生組合せ表'!AE11)</f>
        <v>0</v>
      </c>
      <c r="CF11" s="130">
        <f>IF('２０１６．６年生組合せ表'!AA11="","",'２０１６．６年生組合せ表'!AA11)</f>
        <v>8</v>
      </c>
    </row>
    <row r="12" spans="2:84" ht="28.5" customHeight="1">
      <c r="B12" s="96"/>
      <c r="C12" s="131">
        <v>6</v>
      </c>
      <c r="D12" s="131" t="s">
        <v>5</v>
      </c>
      <c r="E12" s="119">
        <f t="shared" si="0"/>
      </c>
      <c r="F12" s="120">
        <f t="shared" si="48"/>
      </c>
      <c r="G12" s="121">
        <f t="shared" si="1"/>
      </c>
      <c r="H12" s="119">
        <f t="shared" si="2"/>
        <v>0</v>
      </c>
      <c r="I12" s="120" t="str">
        <f t="shared" si="49"/>
        <v>×</v>
      </c>
      <c r="J12" s="121">
        <f t="shared" si="3"/>
        <v>3</v>
      </c>
      <c r="K12" s="119">
        <f t="shared" si="4"/>
        <v>0</v>
      </c>
      <c r="L12" s="120" t="str">
        <f t="shared" si="50"/>
        <v>×</v>
      </c>
      <c r="M12" s="121">
        <f t="shared" si="5"/>
        <v>1</v>
      </c>
      <c r="N12" s="119">
        <f t="shared" si="6"/>
      </c>
      <c r="O12" s="120">
        <f t="shared" si="51"/>
      </c>
      <c r="P12" s="121">
        <f t="shared" si="7"/>
      </c>
      <c r="Q12" s="119">
        <f t="shared" si="8"/>
      </c>
      <c r="R12" s="120">
        <f t="shared" si="52"/>
      </c>
      <c r="S12" s="121">
        <f t="shared" si="9"/>
      </c>
      <c r="T12" s="119">
        <f t="shared" si="10"/>
      </c>
      <c r="U12" s="120">
        <f t="shared" si="53"/>
      </c>
      <c r="V12" s="121">
        <f t="shared" si="11"/>
      </c>
      <c r="W12" s="119">
        <f t="shared" si="12"/>
      </c>
      <c r="X12" s="120">
        <f t="shared" si="54"/>
      </c>
      <c r="Y12" s="121">
        <f t="shared" si="13"/>
      </c>
      <c r="Z12" s="119">
        <f t="shared" si="14"/>
      </c>
      <c r="AA12" s="120">
        <f t="shared" si="55"/>
      </c>
      <c r="AB12" s="121">
        <f t="shared" si="15"/>
      </c>
      <c r="AC12" s="119">
        <f t="shared" si="16"/>
        <v>0</v>
      </c>
      <c r="AD12" s="120" t="str">
        <f t="shared" si="56"/>
        <v>×</v>
      </c>
      <c r="AE12" s="121">
        <f t="shared" si="17"/>
        <v>1</v>
      </c>
      <c r="AF12" s="119">
        <f t="shared" si="18"/>
      </c>
      <c r="AG12" s="120">
        <f t="shared" si="57"/>
      </c>
      <c r="AH12" s="121">
        <f t="shared" si="19"/>
      </c>
      <c r="AI12" s="119">
        <f t="shared" si="20"/>
      </c>
      <c r="AJ12" s="120">
        <f t="shared" si="58"/>
      </c>
      <c r="AK12" s="121">
        <f t="shared" si="21"/>
      </c>
      <c r="AL12" s="119">
        <f t="shared" si="22"/>
      </c>
      <c r="AM12" s="120">
        <f t="shared" si="59"/>
      </c>
      <c r="AN12" s="121">
        <f t="shared" si="23"/>
      </c>
      <c r="AO12" s="119">
        <f t="shared" si="24"/>
        <v>3</v>
      </c>
      <c r="AP12" s="120" t="str">
        <f t="shared" si="60"/>
        <v>○</v>
      </c>
      <c r="AQ12" s="121">
        <f t="shared" si="25"/>
        <v>0</v>
      </c>
      <c r="AR12" s="119">
        <f t="shared" si="26"/>
      </c>
      <c r="AS12" s="120">
        <f t="shared" si="61"/>
      </c>
      <c r="AT12" s="121">
        <f t="shared" si="27"/>
      </c>
      <c r="AU12" s="119">
        <f t="shared" si="28"/>
      </c>
      <c r="AV12" s="120">
        <f t="shared" si="62"/>
      </c>
      <c r="AW12" s="121">
        <f t="shared" si="29"/>
      </c>
      <c r="AX12" s="119">
        <f t="shared" si="30"/>
      </c>
      <c r="AY12" s="120">
        <f t="shared" si="63"/>
      </c>
      <c r="AZ12" s="121">
        <f t="shared" si="31"/>
      </c>
      <c r="BA12" s="119">
        <f t="shared" si="32"/>
      </c>
      <c r="BB12" s="120">
        <f t="shared" si="64"/>
      </c>
      <c r="BC12" s="121">
        <f t="shared" si="33"/>
      </c>
      <c r="BD12" s="119">
        <f t="shared" si="34"/>
      </c>
      <c r="BE12" s="120">
        <f t="shared" si="65"/>
      </c>
      <c r="BF12" s="121">
        <f t="shared" si="35"/>
      </c>
      <c r="BG12" s="119">
        <f t="shared" si="36"/>
      </c>
      <c r="BH12" s="120">
        <f t="shared" si="66"/>
      </c>
      <c r="BI12" s="121">
        <f t="shared" si="37"/>
      </c>
      <c r="BJ12" s="122">
        <f t="shared" si="38"/>
      </c>
      <c r="BK12" s="123">
        <f t="shared" si="67"/>
      </c>
      <c r="BL12" s="124">
        <f t="shared" si="39"/>
      </c>
      <c r="BM12" s="125"/>
      <c r="BN12" s="126">
        <f t="shared" si="40"/>
        <v>1</v>
      </c>
      <c r="BO12" s="126">
        <f t="shared" si="41"/>
        <v>0</v>
      </c>
      <c r="BP12" s="126">
        <f t="shared" si="42"/>
        <v>3</v>
      </c>
      <c r="BQ12" s="126">
        <f t="shared" si="43"/>
        <v>3</v>
      </c>
      <c r="BR12" s="126">
        <f t="shared" si="44"/>
        <v>3</v>
      </c>
      <c r="BS12" s="126">
        <f t="shared" si="45"/>
        <v>5</v>
      </c>
      <c r="BT12" s="127">
        <f t="shared" si="46"/>
        <v>2983</v>
      </c>
      <c r="BU12" s="128">
        <f t="shared" si="47"/>
        <v>13</v>
      </c>
      <c r="BV12" s="99"/>
      <c r="CA12" s="129" t="str">
        <f>IF('２０１６．６年生組合せ表'!AA12="","",'２０１６．６年生組合せ表'!O12&amp;'２０１６．６年生組合せ表'!AG12)</f>
        <v>第二朝鮮江東フレンドリー</v>
      </c>
      <c r="CB12" s="130">
        <f>IF('２０１６．６年生組合せ表'!AA12="","",'２０１６．６年生組合せ表'!AA12)</f>
        <v>0</v>
      </c>
      <c r="CC12" s="130">
        <f>IF('２０１６．６年生組合せ表'!AE12="","",'２０１６．６年生組合せ表'!AE12)</f>
        <v>3</v>
      </c>
      <c r="CD12" s="130" t="str">
        <f>IF('２０１６．６年生組合せ表'!AA12="","",'２０１６．６年生組合せ表'!AG12&amp;'２０１６．６年生組合せ表'!O12)</f>
        <v>江東フレンドリー第二朝鮮</v>
      </c>
      <c r="CE12" s="130">
        <f>IF('２０１６．６年生組合せ表'!AE12="","",'２０１６．６年生組合せ表'!AE12)</f>
        <v>3</v>
      </c>
      <c r="CF12" s="130">
        <f>IF('２０１６．６年生組合せ表'!AA12="","",'２０１６．６年生組合せ表'!AA12)</f>
        <v>0</v>
      </c>
    </row>
    <row r="13" spans="2:84" ht="28.5" customHeight="1">
      <c r="B13" s="96"/>
      <c r="C13" s="131">
        <v>7</v>
      </c>
      <c r="D13" s="131" t="s">
        <v>10</v>
      </c>
      <c r="E13" s="119">
        <f t="shared" si="0"/>
      </c>
      <c r="F13" s="120">
        <f t="shared" si="48"/>
      </c>
      <c r="G13" s="121">
        <f t="shared" si="1"/>
      </c>
      <c r="H13" s="119">
        <f t="shared" si="2"/>
        <v>0</v>
      </c>
      <c r="I13" s="120" t="str">
        <f t="shared" si="49"/>
        <v>×</v>
      </c>
      <c r="J13" s="121">
        <f t="shared" si="3"/>
        <v>1</v>
      </c>
      <c r="K13" s="119">
        <f t="shared" si="4"/>
        <v>2</v>
      </c>
      <c r="L13" s="120" t="str">
        <f t="shared" si="50"/>
        <v>○</v>
      </c>
      <c r="M13" s="121">
        <f t="shared" si="5"/>
        <v>0</v>
      </c>
      <c r="N13" s="119">
        <f t="shared" si="6"/>
      </c>
      <c r="O13" s="120">
        <f t="shared" si="51"/>
      </c>
      <c r="P13" s="121">
        <f t="shared" si="7"/>
      </c>
      <c r="Q13" s="119">
        <f t="shared" si="8"/>
      </c>
      <c r="R13" s="120">
        <f t="shared" si="52"/>
      </c>
      <c r="S13" s="121">
        <f t="shared" si="9"/>
      </c>
      <c r="T13" s="119">
        <f t="shared" si="10"/>
      </c>
      <c r="U13" s="120">
        <f t="shared" si="53"/>
      </c>
      <c r="V13" s="121">
        <f t="shared" si="11"/>
      </c>
      <c r="W13" s="119">
        <f t="shared" si="12"/>
      </c>
      <c r="X13" s="120">
        <f t="shared" si="54"/>
      </c>
      <c r="Y13" s="121">
        <f t="shared" si="13"/>
      </c>
      <c r="Z13" s="119">
        <f t="shared" si="14"/>
      </c>
      <c r="AA13" s="120">
        <f t="shared" si="55"/>
      </c>
      <c r="AB13" s="121">
        <f t="shared" si="15"/>
      </c>
      <c r="AC13" s="119">
        <f t="shared" si="16"/>
        <v>2</v>
      </c>
      <c r="AD13" s="120" t="str">
        <f t="shared" si="56"/>
        <v>○</v>
      </c>
      <c r="AE13" s="121">
        <f t="shared" si="17"/>
        <v>1</v>
      </c>
      <c r="AF13" s="119">
        <f t="shared" si="18"/>
        <v>1</v>
      </c>
      <c r="AG13" s="120" t="str">
        <f t="shared" si="57"/>
        <v>×</v>
      </c>
      <c r="AH13" s="121">
        <f t="shared" si="19"/>
        <v>2</v>
      </c>
      <c r="AI13" s="119">
        <f t="shared" si="20"/>
        <v>0</v>
      </c>
      <c r="AJ13" s="120" t="str">
        <f t="shared" si="58"/>
        <v>×</v>
      </c>
      <c r="AK13" s="121">
        <f t="shared" si="21"/>
        <v>3</v>
      </c>
      <c r="AL13" s="119">
        <f t="shared" si="22"/>
      </c>
      <c r="AM13" s="120">
        <f t="shared" si="59"/>
      </c>
      <c r="AN13" s="121">
        <f t="shared" si="23"/>
      </c>
      <c r="AO13" s="119">
        <f t="shared" si="24"/>
        <v>2</v>
      </c>
      <c r="AP13" s="120" t="str">
        <f t="shared" si="60"/>
        <v>○</v>
      </c>
      <c r="AQ13" s="121">
        <f t="shared" si="25"/>
        <v>0</v>
      </c>
      <c r="AR13" s="119">
        <f t="shared" si="26"/>
      </c>
      <c r="AS13" s="120">
        <f t="shared" si="61"/>
      </c>
      <c r="AT13" s="121">
        <f t="shared" si="27"/>
      </c>
      <c r="AU13" s="119">
        <f t="shared" si="28"/>
      </c>
      <c r="AV13" s="120">
        <f t="shared" si="62"/>
      </c>
      <c r="AW13" s="121">
        <f t="shared" si="29"/>
      </c>
      <c r="AX13" s="119">
        <f t="shared" si="30"/>
      </c>
      <c r="AY13" s="120">
        <f t="shared" si="63"/>
      </c>
      <c r="AZ13" s="121">
        <f t="shared" si="31"/>
      </c>
      <c r="BA13" s="119">
        <f t="shared" si="32"/>
      </c>
      <c r="BB13" s="120">
        <f t="shared" si="64"/>
      </c>
      <c r="BC13" s="121">
        <f t="shared" si="33"/>
      </c>
      <c r="BD13" s="119">
        <f t="shared" si="34"/>
      </c>
      <c r="BE13" s="120">
        <f t="shared" si="65"/>
      </c>
      <c r="BF13" s="121">
        <f t="shared" si="35"/>
      </c>
      <c r="BG13" s="119">
        <f t="shared" si="36"/>
      </c>
      <c r="BH13" s="120">
        <f t="shared" si="66"/>
      </c>
      <c r="BI13" s="121">
        <f t="shared" si="37"/>
      </c>
      <c r="BJ13" s="122">
        <f t="shared" si="38"/>
      </c>
      <c r="BK13" s="123">
        <f t="shared" si="67"/>
      </c>
      <c r="BL13" s="124">
        <f t="shared" si="39"/>
      </c>
      <c r="BM13" s="125"/>
      <c r="BN13" s="126">
        <f t="shared" si="40"/>
        <v>3</v>
      </c>
      <c r="BO13" s="126">
        <f t="shared" si="41"/>
        <v>0</v>
      </c>
      <c r="BP13" s="126">
        <f t="shared" si="42"/>
        <v>3</v>
      </c>
      <c r="BQ13" s="126">
        <f t="shared" si="43"/>
        <v>9</v>
      </c>
      <c r="BR13" s="126">
        <f t="shared" si="44"/>
        <v>7</v>
      </c>
      <c r="BS13" s="126">
        <f t="shared" si="45"/>
        <v>7</v>
      </c>
      <c r="BT13" s="127">
        <f t="shared" si="46"/>
        <v>9007</v>
      </c>
      <c r="BU13" s="128">
        <f t="shared" si="47"/>
        <v>10</v>
      </c>
      <c r="BV13" s="99"/>
      <c r="CA13" s="129" t="str">
        <f>IF('２０１６．６年生組合せ表'!AA13="","",'２０１６．６年生組合せ表'!O13&amp;'２０１６．６年生組合せ表'!AG13)</f>
        <v>スターキッカーズＦＣ北砂</v>
      </c>
      <c r="CB13" s="130">
        <f>IF('２０１６．６年生組合せ表'!AA13="","",'２０１６．６年生組合せ表'!AA13)</f>
        <v>2</v>
      </c>
      <c r="CC13" s="130">
        <f>IF('２０１６．６年生組合せ表'!AE13="","",'２０１６．６年生組合せ表'!AE13)</f>
        <v>1</v>
      </c>
      <c r="CD13" s="130" t="str">
        <f>IF('２０１６．６年生組合せ表'!AA13="","",'２０１６．６年生組合せ表'!AG13&amp;'２０１６．６年生組合せ表'!O13)</f>
        <v>ＦＣ北砂スターキッカーズ</v>
      </c>
      <c r="CE13" s="130">
        <f>IF('２０１６．６年生組合せ表'!AE13="","",'２０１６．６年生組合せ表'!AE13)</f>
        <v>1</v>
      </c>
      <c r="CF13" s="130">
        <f>IF('２０１６．６年生組合せ表'!AA13="","",'２０１６．６年生組合せ表'!AA13)</f>
        <v>2</v>
      </c>
    </row>
    <row r="14" spans="2:84" ht="28.5" customHeight="1">
      <c r="B14" s="96"/>
      <c r="C14" s="131">
        <v>8</v>
      </c>
      <c r="D14" s="131" t="s">
        <v>65</v>
      </c>
      <c r="E14" s="119">
        <f t="shared" si="0"/>
      </c>
      <c r="F14" s="120">
        <f t="shared" si="48"/>
      </c>
      <c r="G14" s="121">
        <f t="shared" si="1"/>
      </c>
      <c r="H14" s="119">
        <f t="shared" si="2"/>
        <v>2</v>
      </c>
      <c r="I14" s="120" t="str">
        <f t="shared" si="49"/>
        <v>○</v>
      </c>
      <c r="J14" s="121">
        <f t="shared" si="3"/>
        <v>1</v>
      </c>
      <c r="K14" s="119">
        <f t="shared" si="4"/>
        <v>3</v>
      </c>
      <c r="L14" s="120" t="str">
        <f t="shared" si="50"/>
        <v>○</v>
      </c>
      <c r="M14" s="121">
        <f t="shared" si="5"/>
        <v>0</v>
      </c>
      <c r="N14" s="119">
        <f t="shared" si="6"/>
        <v>0</v>
      </c>
      <c r="O14" s="120" t="str">
        <f t="shared" si="51"/>
        <v>×</v>
      </c>
      <c r="P14" s="121">
        <f t="shared" si="7"/>
        <v>4</v>
      </c>
      <c r="Q14" s="119">
        <f t="shared" si="8"/>
      </c>
      <c r="R14" s="120">
        <f t="shared" si="52"/>
      </c>
      <c r="S14" s="121">
        <f t="shared" si="9"/>
      </c>
      <c r="T14" s="119">
        <f t="shared" si="10"/>
      </c>
      <c r="U14" s="120">
        <f t="shared" si="53"/>
      </c>
      <c r="V14" s="121">
        <f t="shared" si="11"/>
      </c>
      <c r="W14" s="119">
        <f t="shared" si="12"/>
      </c>
      <c r="X14" s="120">
        <f t="shared" si="54"/>
      </c>
      <c r="Y14" s="121">
        <f t="shared" si="13"/>
      </c>
      <c r="Z14" s="119">
        <f t="shared" si="14"/>
      </c>
      <c r="AA14" s="120">
        <f t="shared" si="55"/>
      </c>
      <c r="AB14" s="121">
        <f t="shared" si="15"/>
      </c>
      <c r="AC14" s="119">
        <f t="shared" si="16"/>
      </c>
      <c r="AD14" s="120">
        <f t="shared" si="56"/>
      </c>
      <c r="AE14" s="121">
        <f t="shared" si="17"/>
      </c>
      <c r="AF14" s="119">
        <f t="shared" si="18"/>
      </c>
      <c r="AG14" s="120">
        <f t="shared" si="57"/>
      </c>
      <c r="AH14" s="121">
        <f t="shared" si="19"/>
      </c>
      <c r="AI14" s="119">
        <f t="shared" si="20"/>
        <v>1</v>
      </c>
      <c r="AJ14" s="120" t="str">
        <f t="shared" si="58"/>
        <v>△</v>
      </c>
      <c r="AK14" s="121">
        <f t="shared" si="21"/>
        <v>1</v>
      </c>
      <c r="AL14" s="119">
        <f t="shared" si="22"/>
      </c>
      <c r="AM14" s="120">
        <f t="shared" si="59"/>
      </c>
      <c r="AN14" s="121">
        <f t="shared" si="23"/>
      </c>
      <c r="AO14" s="119">
        <f t="shared" si="24"/>
        <v>2</v>
      </c>
      <c r="AP14" s="120" t="str">
        <f t="shared" si="60"/>
        <v>○</v>
      </c>
      <c r="AQ14" s="121">
        <f t="shared" si="25"/>
        <v>0</v>
      </c>
      <c r="AR14" s="119">
        <f t="shared" si="26"/>
        <v>1</v>
      </c>
      <c r="AS14" s="120" t="str">
        <f t="shared" si="61"/>
        <v>×</v>
      </c>
      <c r="AT14" s="121">
        <f t="shared" si="27"/>
        <v>3</v>
      </c>
      <c r="AU14" s="119">
        <f t="shared" si="28"/>
        <v>1</v>
      </c>
      <c r="AV14" s="120" t="str">
        <f t="shared" si="62"/>
        <v>×</v>
      </c>
      <c r="AW14" s="121">
        <f t="shared" si="29"/>
        <v>2</v>
      </c>
      <c r="AX14" s="119">
        <f t="shared" si="30"/>
        <v>3</v>
      </c>
      <c r="AY14" s="120" t="str">
        <f t="shared" si="63"/>
        <v>○</v>
      </c>
      <c r="AZ14" s="121">
        <f t="shared" si="31"/>
        <v>0</v>
      </c>
      <c r="BA14" s="119">
        <f t="shared" si="32"/>
      </c>
      <c r="BB14" s="120">
        <f t="shared" si="64"/>
      </c>
      <c r="BC14" s="121">
        <f t="shared" si="33"/>
      </c>
      <c r="BD14" s="119">
        <f t="shared" si="34"/>
      </c>
      <c r="BE14" s="120">
        <f t="shared" si="65"/>
      </c>
      <c r="BF14" s="121">
        <f t="shared" si="35"/>
      </c>
      <c r="BG14" s="119">
        <f t="shared" si="36"/>
      </c>
      <c r="BH14" s="120">
        <f t="shared" si="66"/>
      </c>
      <c r="BI14" s="121">
        <f t="shared" si="37"/>
      </c>
      <c r="BJ14" s="122">
        <f t="shared" si="38"/>
      </c>
      <c r="BK14" s="123">
        <f t="shared" si="67"/>
      </c>
      <c r="BL14" s="124">
        <f t="shared" si="39"/>
      </c>
      <c r="BM14" s="125"/>
      <c r="BN14" s="126">
        <f t="shared" si="40"/>
        <v>4</v>
      </c>
      <c r="BO14" s="126">
        <f t="shared" si="41"/>
        <v>1</v>
      </c>
      <c r="BP14" s="126">
        <f t="shared" si="42"/>
        <v>3</v>
      </c>
      <c r="BQ14" s="126">
        <f t="shared" si="43"/>
        <v>13</v>
      </c>
      <c r="BR14" s="126">
        <f t="shared" si="44"/>
        <v>13</v>
      </c>
      <c r="BS14" s="126">
        <f t="shared" si="45"/>
        <v>11</v>
      </c>
      <c r="BT14" s="127">
        <f t="shared" si="46"/>
        <v>13033</v>
      </c>
      <c r="BU14" s="128">
        <f t="shared" si="47"/>
        <v>5</v>
      </c>
      <c r="BV14" s="99"/>
      <c r="CA14" s="129">
        <f>IF('２０１６．６年生組合せ表'!AA14="","",'２０１６．６年生組合せ表'!O14&amp;'２０１６．６年生組合せ表'!AG14)</f>
      </c>
      <c r="CB14" s="130">
        <f>IF('２０１６．６年生組合せ表'!AA14="","",'２０１６．６年生組合せ表'!AA14)</f>
      </c>
      <c r="CC14" s="130">
        <f>IF('２０１６．６年生組合せ表'!AE14="","",'２０１６．６年生組合せ表'!AE14)</f>
      </c>
      <c r="CD14" s="130">
        <f>IF('２０１６．６年生組合せ表'!AA14="","",'２０１６．６年生組合せ表'!AG14&amp;'２０１６．６年生組合せ表'!O14)</f>
      </c>
      <c r="CE14" s="130">
        <f>IF('２０１６．６年生組合せ表'!AE14="","",'２０１６．６年生組合せ表'!AE14)</f>
      </c>
      <c r="CF14" s="130">
        <f>IF('２０１６．６年生組合せ表'!AA14="","",'２０１６．６年生組合せ表'!AA14)</f>
      </c>
    </row>
    <row r="15" spans="2:84" ht="28.5" customHeight="1">
      <c r="B15" s="96"/>
      <c r="C15" s="131">
        <v>9</v>
      </c>
      <c r="D15" s="131" t="s">
        <v>77</v>
      </c>
      <c r="E15" s="119">
        <f t="shared" si="0"/>
      </c>
      <c r="F15" s="120">
        <f t="shared" si="48"/>
      </c>
      <c r="G15" s="121">
        <f t="shared" si="1"/>
      </c>
      <c r="H15" s="119">
        <f t="shared" si="2"/>
      </c>
      <c r="I15" s="120">
        <f t="shared" si="49"/>
      </c>
      <c r="J15" s="121">
        <f t="shared" si="3"/>
      </c>
      <c r="K15" s="119">
        <f t="shared" si="4"/>
      </c>
      <c r="L15" s="120">
        <f t="shared" si="50"/>
      </c>
      <c r="M15" s="121">
        <f t="shared" si="5"/>
      </c>
      <c r="N15" s="119">
        <f t="shared" si="6"/>
      </c>
      <c r="O15" s="120">
        <f t="shared" si="51"/>
      </c>
      <c r="P15" s="121">
        <f t="shared" si="7"/>
      </c>
      <c r="Q15" s="119">
        <f t="shared" si="8"/>
      </c>
      <c r="R15" s="120">
        <f t="shared" si="52"/>
      </c>
      <c r="S15" s="121">
        <f t="shared" si="9"/>
      </c>
      <c r="T15" s="119">
        <f t="shared" si="10"/>
        <v>1</v>
      </c>
      <c r="U15" s="120" t="str">
        <f t="shared" si="53"/>
        <v>○</v>
      </c>
      <c r="V15" s="121">
        <f t="shared" si="11"/>
        <v>0</v>
      </c>
      <c r="W15" s="119">
        <f t="shared" si="12"/>
        <v>1</v>
      </c>
      <c r="X15" s="120" t="str">
        <f t="shared" si="54"/>
        <v>×</v>
      </c>
      <c r="Y15" s="121">
        <f t="shared" si="13"/>
        <v>2</v>
      </c>
      <c r="Z15" s="119">
        <f t="shared" si="14"/>
      </c>
      <c r="AA15" s="120">
        <f t="shared" si="55"/>
      </c>
      <c r="AB15" s="121">
        <f t="shared" si="15"/>
      </c>
      <c r="AC15" s="119">
        <f t="shared" si="16"/>
      </c>
      <c r="AD15" s="120">
        <f t="shared" si="56"/>
      </c>
      <c r="AE15" s="121">
        <f t="shared" si="17"/>
      </c>
      <c r="AF15" s="119">
        <f t="shared" si="18"/>
        <v>1</v>
      </c>
      <c r="AG15" s="120" t="str">
        <f t="shared" si="57"/>
        <v>×</v>
      </c>
      <c r="AH15" s="121">
        <f t="shared" si="19"/>
        <v>8</v>
      </c>
      <c r="AI15" s="119">
        <f t="shared" si="20"/>
      </c>
      <c r="AJ15" s="120">
        <f t="shared" si="58"/>
      </c>
      <c r="AK15" s="121">
        <f t="shared" si="21"/>
      </c>
      <c r="AL15" s="119">
        <f t="shared" si="22"/>
      </c>
      <c r="AM15" s="120">
        <f t="shared" si="59"/>
      </c>
      <c r="AN15" s="121">
        <f t="shared" si="23"/>
      </c>
      <c r="AO15" s="119">
        <f t="shared" si="24"/>
      </c>
      <c r="AP15" s="120">
        <f t="shared" si="60"/>
      </c>
      <c r="AQ15" s="121">
        <f t="shared" si="25"/>
      </c>
      <c r="AR15" s="119">
        <f t="shared" si="26"/>
      </c>
      <c r="AS15" s="120">
        <f t="shared" si="61"/>
      </c>
      <c r="AT15" s="121">
        <f t="shared" si="27"/>
      </c>
      <c r="AU15" s="119">
        <f t="shared" si="28"/>
        <v>2</v>
      </c>
      <c r="AV15" s="120" t="str">
        <f t="shared" si="62"/>
        <v>△</v>
      </c>
      <c r="AW15" s="121">
        <f t="shared" si="29"/>
        <v>2</v>
      </c>
      <c r="AX15" s="119">
        <f t="shared" si="30"/>
      </c>
      <c r="AY15" s="120">
        <f t="shared" si="63"/>
      </c>
      <c r="AZ15" s="121">
        <f t="shared" si="31"/>
      </c>
      <c r="BA15" s="119">
        <f t="shared" si="32"/>
      </c>
      <c r="BB15" s="120">
        <f t="shared" si="64"/>
      </c>
      <c r="BC15" s="121">
        <f t="shared" si="33"/>
      </c>
      <c r="BD15" s="119">
        <f t="shared" si="34"/>
      </c>
      <c r="BE15" s="120">
        <f t="shared" si="65"/>
      </c>
      <c r="BF15" s="121">
        <f t="shared" si="35"/>
      </c>
      <c r="BG15" s="119">
        <f t="shared" si="36"/>
      </c>
      <c r="BH15" s="120">
        <f t="shared" si="66"/>
      </c>
      <c r="BI15" s="121">
        <f t="shared" si="37"/>
      </c>
      <c r="BJ15" s="122">
        <f t="shared" si="38"/>
      </c>
      <c r="BK15" s="123">
        <f t="shared" si="67"/>
      </c>
      <c r="BL15" s="124">
        <f t="shared" si="39"/>
      </c>
      <c r="BM15" s="125"/>
      <c r="BN15" s="126">
        <f t="shared" si="40"/>
        <v>1</v>
      </c>
      <c r="BO15" s="126">
        <f t="shared" si="41"/>
        <v>1</v>
      </c>
      <c r="BP15" s="126">
        <f t="shared" si="42"/>
        <v>2</v>
      </c>
      <c r="BQ15" s="126">
        <f t="shared" si="43"/>
        <v>4</v>
      </c>
      <c r="BR15" s="126">
        <f t="shared" si="44"/>
        <v>5</v>
      </c>
      <c r="BS15" s="126">
        <f t="shared" si="45"/>
        <v>12</v>
      </c>
      <c r="BT15" s="127">
        <f t="shared" si="46"/>
        <v>3935</v>
      </c>
      <c r="BU15" s="128">
        <f t="shared" si="47"/>
        <v>11</v>
      </c>
      <c r="BV15" s="99"/>
      <c r="CA15" s="129">
        <f>IF('２０１６．６年生組合せ表'!AA15="","",'２０１６．６年生組合せ表'!O15&amp;'２０１６．６年生組合せ表'!AG15)</f>
      </c>
      <c r="CB15" s="130">
        <f>IF('２０１６．６年生組合せ表'!AA15="","",'２０１６．６年生組合せ表'!AA15)</f>
      </c>
      <c r="CC15" s="130">
        <f>IF('２０１６．６年生組合せ表'!AE15="","",'２０１６．６年生組合せ表'!AE15)</f>
      </c>
      <c r="CD15" s="130">
        <f>IF('２０１６．６年生組合せ表'!AA15="","",'２０１６．６年生組合せ表'!AG15&amp;'２０１６．６年生組合せ表'!O15)</f>
      </c>
      <c r="CE15" s="130">
        <f>IF('２０１６．６年生組合せ表'!AE15="","",'２０１６．６年生組合せ表'!AE15)</f>
      </c>
      <c r="CF15" s="130">
        <f>IF('２０１６．６年生組合せ表'!AA15="","",'２０１６．６年生組合せ表'!AA15)</f>
      </c>
    </row>
    <row r="16" spans="2:84" ht="28.5" customHeight="1">
      <c r="B16" s="96"/>
      <c r="C16" s="131">
        <v>10</v>
      </c>
      <c r="D16" s="131" t="s">
        <v>78</v>
      </c>
      <c r="E16" s="119">
        <f t="shared" si="0"/>
      </c>
      <c r="F16" s="120">
        <f t="shared" si="48"/>
      </c>
      <c r="G16" s="121">
        <f t="shared" si="1"/>
      </c>
      <c r="H16" s="119">
        <f t="shared" si="2"/>
        <v>1</v>
      </c>
      <c r="I16" s="120" t="str">
        <f t="shared" si="49"/>
        <v>△</v>
      </c>
      <c r="J16" s="121">
        <f t="shared" si="3"/>
        <v>1</v>
      </c>
      <c r="K16" s="119">
        <f t="shared" si="4"/>
      </c>
      <c r="L16" s="120">
        <f t="shared" si="50"/>
      </c>
      <c r="M16" s="121">
        <f t="shared" si="5"/>
      </c>
      <c r="N16" s="119">
        <f t="shared" si="6"/>
      </c>
      <c r="O16" s="120">
        <f t="shared" si="51"/>
      </c>
      <c r="P16" s="121">
        <f t="shared" si="7"/>
      </c>
      <c r="Q16" s="119">
        <f t="shared" si="8"/>
        <v>1</v>
      </c>
      <c r="R16" s="120" t="str">
        <f t="shared" si="52"/>
        <v>×</v>
      </c>
      <c r="S16" s="121">
        <f t="shared" si="9"/>
        <v>2</v>
      </c>
      <c r="T16" s="119">
        <f t="shared" si="10"/>
      </c>
      <c r="U16" s="120">
        <f t="shared" si="53"/>
      </c>
      <c r="V16" s="121">
        <f t="shared" si="11"/>
      </c>
      <c r="W16" s="119">
        <f t="shared" si="12"/>
        <v>2</v>
      </c>
      <c r="X16" s="120" t="str">
        <f t="shared" si="54"/>
        <v>○</v>
      </c>
      <c r="Y16" s="121">
        <f t="shared" si="13"/>
        <v>1</v>
      </c>
      <c r="Z16" s="119">
        <f t="shared" si="14"/>
      </c>
      <c r="AA16" s="120">
        <f t="shared" si="55"/>
      </c>
      <c r="AB16" s="121">
        <f t="shared" si="15"/>
      </c>
      <c r="AC16" s="119">
        <f t="shared" si="16"/>
        <v>8</v>
      </c>
      <c r="AD16" s="120" t="str">
        <f t="shared" si="56"/>
        <v>○</v>
      </c>
      <c r="AE16" s="121">
        <f t="shared" si="17"/>
        <v>1</v>
      </c>
      <c r="AF16" s="119">
        <f t="shared" si="18"/>
      </c>
      <c r="AG16" s="120">
        <f t="shared" si="57"/>
      </c>
      <c r="AH16" s="121">
        <f t="shared" si="19"/>
      </c>
      <c r="AI16" s="119">
        <f t="shared" si="20"/>
      </c>
      <c r="AJ16" s="120">
        <f t="shared" si="58"/>
      </c>
      <c r="AK16" s="121">
        <f t="shared" si="21"/>
      </c>
      <c r="AL16" s="119">
        <f t="shared" si="22"/>
        <v>0</v>
      </c>
      <c r="AM16" s="120" t="str">
        <f t="shared" si="59"/>
        <v>×</v>
      </c>
      <c r="AN16" s="121">
        <f t="shared" si="23"/>
        <v>1</v>
      </c>
      <c r="AO16" s="119">
        <f t="shared" si="24"/>
        <v>4</v>
      </c>
      <c r="AP16" s="120" t="str">
        <f t="shared" si="60"/>
        <v>○</v>
      </c>
      <c r="AQ16" s="121">
        <f t="shared" si="25"/>
        <v>0</v>
      </c>
      <c r="AR16" s="119">
        <f t="shared" si="26"/>
        <v>1</v>
      </c>
      <c r="AS16" s="120" t="str">
        <f t="shared" si="61"/>
        <v>○</v>
      </c>
      <c r="AT16" s="121">
        <f t="shared" si="27"/>
        <v>0</v>
      </c>
      <c r="AU16" s="119">
        <f t="shared" si="28"/>
        <v>4</v>
      </c>
      <c r="AV16" s="120" t="str">
        <f t="shared" si="62"/>
        <v>○</v>
      </c>
      <c r="AW16" s="121">
        <f t="shared" si="29"/>
        <v>1</v>
      </c>
      <c r="AX16" s="119">
        <f t="shared" si="30"/>
      </c>
      <c r="AY16" s="120">
        <f t="shared" si="63"/>
      </c>
      <c r="AZ16" s="121">
        <f t="shared" si="31"/>
      </c>
      <c r="BA16" s="119">
        <f t="shared" si="32"/>
      </c>
      <c r="BB16" s="120">
        <f t="shared" si="64"/>
      </c>
      <c r="BC16" s="121">
        <f t="shared" si="33"/>
      </c>
      <c r="BD16" s="119">
        <f t="shared" si="34"/>
      </c>
      <c r="BE16" s="120">
        <f t="shared" si="65"/>
      </c>
      <c r="BF16" s="121">
        <f t="shared" si="35"/>
      </c>
      <c r="BG16" s="119">
        <f t="shared" si="36"/>
      </c>
      <c r="BH16" s="120">
        <f t="shared" si="66"/>
      </c>
      <c r="BI16" s="121">
        <f t="shared" si="37"/>
      </c>
      <c r="BJ16" s="122">
        <f t="shared" si="38"/>
      </c>
      <c r="BK16" s="123">
        <f t="shared" si="67"/>
      </c>
      <c r="BL16" s="124">
        <f t="shared" si="39"/>
      </c>
      <c r="BM16" s="125"/>
      <c r="BN16" s="126">
        <f t="shared" si="40"/>
        <v>5</v>
      </c>
      <c r="BO16" s="126">
        <f t="shared" si="41"/>
        <v>1</v>
      </c>
      <c r="BP16" s="126">
        <f t="shared" si="42"/>
        <v>2</v>
      </c>
      <c r="BQ16" s="126">
        <f t="shared" si="43"/>
        <v>16</v>
      </c>
      <c r="BR16" s="126">
        <f t="shared" si="44"/>
        <v>21</v>
      </c>
      <c r="BS16" s="126">
        <f t="shared" si="45"/>
        <v>7</v>
      </c>
      <c r="BT16" s="127">
        <f t="shared" si="46"/>
        <v>16161</v>
      </c>
      <c r="BU16" s="128">
        <f t="shared" si="47"/>
        <v>2</v>
      </c>
      <c r="BV16" s="99"/>
      <c r="CA16" s="129">
        <f>IF('２０１６．６年生組合せ表'!AA16="","",'２０１６．６年生組合せ表'!O16&amp;'２０１６．６年生組合せ表'!AG16)</f>
      </c>
      <c r="CB16" s="130">
        <f>IF('２０１６．６年生組合せ表'!AA16="","",'２０１６．６年生組合せ表'!AA16)</f>
      </c>
      <c r="CC16" s="130">
        <f>IF('２０１６．６年生組合せ表'!AE16="","",'２０１６．６年生組合せ表'!AE16)</f>
      </c>
      <c r="CD16" s="130">
        <f>IF('２０１６．６年生組合せ表'!AA16="","",'２０１６．６年生組合せ表'!AG16&amp;'２０１６．６年生組合せ表'!O16)</f>
      </c>
      <c r="CE16" s="130">
        <f>IF('２０１６．６年生組合せ表'!AE16="","",'２０１６．６年生組合せ表'!AE16)</f>
      </c>
      <c r="CF16" s="130">
        <f>IF('２０１６．６年生組合せ表'!AA16="","",'２０１６．６年生組合せ表'!AA16)</f>
      </c>
    </row>
    <row r="17" spans="2:84" ht="28.5" customHeight="1">
      <c r="B17" s="96"/>
      <c r="C17" s="131">
        <v>11</v>
      </c>
      <c r="D17" s="131" t="s">
        <v>79</v>
      </c>
      <c r="E17" s="119">
        <f t="shared" si="0"/>
      </c>
      <c r="F17" s="120">
        <f t="shared" si="48"/>
      </c>
      <c r="G17" s="121">
        <f t="shared" si="1"/>
      </c>
      <c r="H17" s="119">
        <f t="shared" si="2"/>
        <v>0</v>
      </c>
      <c r="I17" s="120" t="str">
        <f t="shared" si="49"/>
        <v>△</v>
      </c>
      <c r="J17" s="121">
        <f t="shared" si="3"/>
        <v>0</v>
      </c>
      <c r="K17" s="119">
        <f t="shared" si="4"/>
        <v>2</v>
      </c>
      <c r="L17" s="120" t="str">
        <f t="shared" si="50"/>
        <v>○</v>
      </c>
      <c r="M17" s="121">
        <f t="shared" si="5"/>
        <v>0</v>
      </c>
      <c r="N17" s="119">
        <f t="shared" si="6"/>
      </c>
      <c r="O17" s="120">
        <f t="shared" si="51"/>
      </c>
      <c r="P17" s="121">
        <f t="shared" si="7"/>
      </c>
      <c r="Q17" s="119">
        <f t="shared" si="8"/>
        <v>2</v>
      </c>
      <c r="R17" s="120" t="str">
        <f t="shared" si="52"/>
        <v>△</v>
      </c>
      <c r="S17" s="121">
        <f t="shared" si="9"/>
        <v>2</v>
      </c>
      <c r="T17" s="119">
        <f t="shared" si="10"/>
      </c>
      <c r="U17" s="120">
        <f t="shared" si="53"/>
      </c>
      <c r="V17" s="121">
        <f t="shared" si="11"/>
      </c>
      <c r="W17" s="119">
        <f t="shared" si="12"/>
        <v>3</v>
      </c>
      <c r="X17" s="120" t="str">
        <f t="shared" si="54"/>
        <v>○</v>
      </c>
      <c r="Y17" s="121">
        <f t="shared" si="13"/>
        <v>0</v>
      </c>
      <c r="Z17" s="119">
        <f t="shared" si="14"/>
        <v>1</v>
      </c>
      <c r="AA17" s="120" t="str">
        <f t="shared" si="55"/>
        <v>△</v>
      </c>
      <c r="AB17" s="121">
        <f t="shared" si="15"/>
        <v>1</v>
      </c>
      <c r="AC17" s="119">
        <f t="shared" si="16"/>
      </c>
      <c r="AD17" s="120">
        <f t="shared" si="56"/>
      </c>
      <c r="AE17" s="121">
        <f t="shared" si="17"/>
      </c>
      <c r="AF17" s="119">
        <f t="shared" si="18"/>
      </c>
      <c r="AG17" s="120">
        <f t="shared" si="57"/>
      </c>
      <c r="AH17" s="121">
        <f t="shared" si="19"/>
      </c>
      <c r="AI17" s="119">
        <f t="shared" si="20"/>
      </c>
      <c r="AJ17" s="120">
        <f t="shared" si="58"/>
      </c>
      <c r="AK17" s="121">
        <f t="shared" si="21"/>
      </c>
      <c r="AL17" s="119">
        <f t="shared" si="22"/>
      </c>
      <c r="AM17" s="120">
        <f t="shared" si="59"/>
      </c>
      <c r="AN17" s="121">
        <f t="shared" si="23"/>
      </c>
      <c r="AO17" s="119">
        <f t="shared" si="24"/>
        <v>4</v>
      </c>
      <c r="AP17" s="120" t="str">
        <f t="shared" si="60"/>
        <v>○</v>
      </c>
      <c r="AQ17" s="121">
        <f t="shared" si="25"/>
        <v>2</v>
      </c>
      <c r="AR17" s="119">
        <f t="shared" si="26"/>
        <v>0</v>
      </c>
      <c r="AS17" s="120" t="str">
        <f t="shared" si="61"/>
        <v>×</v>
      </c>
      <c r="AT17" s="121">
        <f t="shared" si="27"/>
        <v>6</v>
      </c>
      <c r="AU17" s="119">
        <f t="shared" si="28"/>
        <v>3</v>
      </c>
      <c r="AV17" s="120" t="str">
        <f t="shared" si="62"/>
        <v>○</v>
      </c>
      <c r="AW17" s="121">
        <f t="shared" si="29"/>
        <v>1</v>
      </c>
      <c r="AX17" s="119">
        <f t="shared" si="30"/>
      </c>
      <c r="AY17" s="120">
        <f t="shared" si="63"/>
      </c>
      <c r="AZ17" s="121">
        <f t="shared" si="31"/>
      </c>
      <c r="BA17" s="119">
        <f t="shared" si="32"/>
      </c>
      <c r="BB17" s="120">
        <f t="shared" si="64"/>
      </c>
      <c r="BC17" s="121">
        <f t="shared" si="33"/>
      </c>
      <c r="BD17" s="119">
        <f t="shared" si="34"/>
      </c>
      <c r="BE17" s="120">
        <f t="shared" si="65"/>
      </c>
      <c r="BF17" s="121">
        <f t="shared" si="35"/>
      </c>
      <c r="BG17" s="119">
        <f t="shared" si="36"/>
      </c>
      <c r="BH17" s="120">
        <f t="shared" si="66"/>
      </c>
      <c r="BI17" s="121">
        <f t="shared" si="37"/>
      </c>
      <c r="BJ17" s="122">
        <f t="shared" si="38"/>
      </c>
      <c r="BK17" s="123">
        <f t="shared" si="67"/>
      </c>
      <c r="BL17" s="124">
        <f t="shared" si="39"/>
      </c>
      <c r="BM17" s="125"/>
      <c r="BN17" s="126">
        <f t="shared" si="40"/>
        <v>4</v>
      </c>
      <c r="BO17" s="126">
        <f t="shared" si="41"/>
        <v>3</v>
      </c>
      <c r="BP17" s="126">
        <f t="shared" si="42"/>
        <v>1</v>
      </c>
      <c r="BQ17" s="126">
        <f t="shared" si="43"/>
        <v>15</v>
      </c>
      <c r="BR17" s="126">
        <f t="shared" si="44"/>
        <v>15</v>
      </c>
      <c r="BS17" s="126">
        <f t="shared" si="45"/>
        <v>12</v>
      </c>
      <c r="BT17" s="127">
        <f t="shared" si="46"/>
        <v>15045</v>
      </c>
      <c r="BU17" s="128">
        <f t="shared" si="47"/>
        <v>3</v>
      </c>
      <c r="BV17" s="99"/>
      <c r="CA17" s="129">
        <f>IF('２０１６．６年生組合せ表'!AA17="","",'２０１６．６年生組合せ表'!O17&amp;'２０１６．６年生組合せ表'!AG17)</f>
      </c>
      <c r="CB17" s="130">
        <f>IF('２０１６．６年生組合せ表'!AA17="","",'２０１６．６年生組合せ表'!AA17)</f>
      </c>
      <c r="CC17" s="130">
        <f>IF('２０１６．６年生組合せ表'!AE17="","",'２０１６．６年生組合せ表'!AE17)</f>
      </c>
      <c r="CD17" s="130">
        <f>IF('２０１６．６年生組合せ表'!AA17="","",'２０１６．６年生組合せ表'!AG17&amp;'２０１６．６年生組合せ表'!O17)</f>
      </c>
      <c r="CE17" s="130">
        <f>IF('２０１６．６年生組合せ表'!AE17="","",'２０１６．６年生組合せ表'!AE17)</f>
      </c>
      <c r="CF17" s="130">
        <f>IF('２０１６．６年生組合せ表'!AA17="","",'２０１６．６年生組合せ表'!AA17)</f>
      </c>
    </row>
    <row r="18" spans="2:84" ht="28.5" customHeight="1">
      <c r="B18" s="96"/>
      <c r="C18" s="131">
        <v>12</v>
      </c>
      <c r="D18" s="131" t="s">
        <v>131</v>
      </c>
      <c r="E18" s="119">
        <f t="shared" si="0"/>
      </c>
      <c r="F18" s="120">
        <f t="shared" si="48"/>
      </c>
      <c r="G18" s="121">
        <f t="shared" si="1"/>
      </c>
      <c r="H18" s="119">
        <f t="shared" si="2"/>
      </c>
      <c r="I18" s="120">
        <f t="shared" si="49"/>
      </c>
      <c r="J18" s="121">
        <f t="shared" si="3"/>
      </c>
      <c r="K18" s="119">
        <f t="shared" si="4"/>
        <v>8</v>
      </c>
      <c r="L18" s="120" t="str">
        <f t="shared" si="50"/>
        <v>○</v>
      </c>
      <c r="M18" s="121">
        <f t="shared" si="5"/>
        <v>0</v>
      </c>
      <c r="N18" s="119">
        <f t="shared" si="6"/>
        <v>0</v>
      </c>
      <c r="O18" s="120" t="str">
        <f t="shared" si="51"/>
        <v>×</v>
      </c>
      <c r="P18" s="121">
        <f t="shared" si="7"/>
        <v>3</v>
      </c>
      <c r="Q18" s="119">
        <f t="shared" si="8"/>
        <v>1</v>
      </c>
      <c r="R18" s="120" t="str">
        <f t="shared" si="52"/>
        <v>×</v>
      </c>
      <c r="S18" s="121">
        <f t="shared" si="9"/>
        <v>4</v>
      </c>
      <c r="T18" s="119">
        <f t="shared" si="10"/>
      </c>
      <c r="U18" s="120">
        <f t="shared" si="53"/>
      </c>
      <c r="V18" s="121">
        <f t="shared" si="11"/>
      </c>
      <c r="W18" s="119">
        <f t="shared" si="12"/>
      </c>
      <c r="X18" s="120">
        <f t="shared" si="54"/>
      </c>
      <c r="Y18" s="121">
        <f t="shared" si="13"/>
      </c>
      <c r="Z18" s="119">
        <f t="shared" si="14"/>
      </c>
      <c r="AA18" s="120">
        <f t="shared" si="55"/>
      </c>
      <c r="AB18" s="121">
        <f t="shared" si="15"/>
      </c>
      <c r="AC18" s="119">
        <f t="shared" si="16"/>
      </c>
      <c r="AD18" s="120">
        <f t="shared" si="56"/>
      </c>
      <c r="AE18" s="121">
        <f t="shared" si="17"/>
      </c>
      <c r="AF18" s="119">
        <f t="shared" si="18"/>
        <v>1</v>
      </c>
      <c r="AG18" s="120" t="str">
        <f t="shared" si="57"/>
        <v>○</v>
      </c>
      <c r="AH18" s="121">
        <f t="shared" si="19"/>
        <v>0</v>
      </c>
      <c r="AI18" s="119">
        <f t="shared" si="20"/>
      </c>
      <c r="AJ18" s="120">
        <f t="shared" si="58"/>
      </c>
      <c r="AK18" s="121">
        <f t="shared" si="21"/>
      </c>
      <c r="AL18" s="119">
        <f t="shared" si="22"/>
      </c>
      <c r="AM18" s="120">
        <f t="shared" si="59"/>
      </c>
      <c r="AN18" s="121">
        <f t="shared" si="23"/>
      </c>
      <c r="AO18" s="119">
        <f t="shared" si="24"/>
        <v>0</v>
      </c>
      <c r="AP18" s="120" t="str">
        <f t="shared" si="60"/>
        <v>×</v>
      </c>
      <c r="AQ18" s="121">
        <f t="shared" si="25"/>
        <v>1</v>
      </c>
      <c r="AR18" s="119">
        <f t="shared" si="26"/>
      </c>
      <c r="AS18" s="120">
        <f t="shared" si="61"/>
      </c>
      <c r="AT18" s="121">
        <f t="shared" si="27"/>
      </c>
      <c r="AU18" s="119">
        <f t="shared" si="28"/>
        <v>5</v>
      </c>
      <c r="AV18" s="120" t="str">
        <f t="shared" si="62"/>
        <v>○</v>
      </c>
      <c r="AW18" s="121">
        <f t="shared" si="29"/>
        <v>1</v>
      </c>
      <c r="AX18" s="119">
        <f t="shared" si="30"/>
      </c>
      <c r="AY18" s="120">
        <f t="shared" si="63"/>
      </c>
      <c r="AZ18" s="121">
        <f t="shared" si="31"/>
      </c>
      <c r="BA18" s="119">
        <f t="shared" si="32"/>
      </c>
      <c r="BB18" s="120">
        <f t="shared" si="64"/>
      </c>
      <c r="BC18" s="121">
        <f t="shared" si="33"/>
      </c>
      <c r="BD18" s="119">
        <f t="shared" si="34"/>
      </c>
      <c r="BE18" s="120">
        <f t="shared" si="65"/>
      </c>
      <c r="BF18" s="121">
        <f t="shared" si="35"/>
      </c>
      <c r="BG18" s="119">
        <f t="shared" si="36"/>
      </c>
      <c r="BH18" s="120">
        <f t="shared" si="66"/>
      </c>
      <c r="BI18" s="121">
        <f t="shared" si="37"/>
      </c>
      <c r="BJ18" s="122">
        <f t="shared" si="38"/>
      </c>
      <c r="BK18" s="123">
        <f t="shared" si="67"/>
      </c>
      <c r="BL18" s="124">
        <f t="shared" si="39"/>
      </c>
      <c r="BM18" s="125"/>
      <c r="BN18" s="126">
        <f t="shared" si="40"/>
        <v>3</v>
      </c>
      <c r="BO18" s="126">
        <f t="shared" si="41"/>
        <v>0</v>
      </c>
      <c r="BP18" s="126">
        <f t="shared" si="42"/>
        <v>3</v>
      </c>
      <c r="BQ18" s="126">
        <f t="shared" si="43"/>
        <v>9</v>
      </c>
      <c r="BR18" s="126">
        <f t="shared" si="44"/>
        <v>15</v>
      </c>
      <c r="BS18" s="126">
        <f t="shared" si="45"/>
        <v>9</v>
      </c>
      <c r="BT18" s="127">
        <f t="shared" si="46"/>
        <v>9075</v>
      </c>
      <c r="BU18" s="128">
        <f t="shared" si="47"/>
        <v>9</v>
      </c>
      <c r="BV18" s="99"/>
      <c r="CA18" s="129">
        <f>IF('２０１６．６年生組合せ表'!AA18="","",'２０１６．６年生組合せ表'!O18&amp;'２０１６．６年生組合せ表'!AG18)</f>
      </c>
      <c r="CB18" s="130">
        <f>IF('２０１６．６年生組合せ表'!AA18="","",'２０１６．６年生組合せ表'!AA18)</f>
      </c>
      <c r="CC18" s="130">
        <f>IF('２０１６．６年生組合せ表'!AE18="","",'２０１６．６年生組合せ表'!AE18)</f>
      </c>
      <c r="CD18" s="130">
        <f>IF('２０１６．６年生組合せ表'!AA18="","",'２０１６．６年生組合せ表'!AG18&amp;'２０１６．６年生組合せ表'!O18)</f>
      </c>
      <c r="CE18" s="130">
        <f>IF('２０１６．６年生組合せ表'!AE18="","",'２０１６．６年生組合せ表'!AE18)</f>
      </c>
      <c r="CF18" s="130">
        <f>IF('２０１６．６年生組合せ表'!AA18="","",'２０１６．６年生組合せ表'!AA18)</f>
      </c>
    </row>
    <row r="19" spans="2:84" ht="28.5" customHeight="1">
      <c r="B19" s="96"/>
      <c r="C19" s="131">
        <v>13</v>
      </c>
      <c r="D19" s="131" t="s">
        <v>57</v>
      </c>
      <c r="E19" s="119">
        <f t="shared" si="0"/>
      </c>
      <c r="F19" s="120">
        <f t="shared" si="48"/>
      </c>
      <c r="G19" s="121">
        <f t="shared" si="1"/>
      </c>
      <c r="H19" s="119">
        <f t="shared" si="2"/>
      </c>
      <c r="I19" s="120">
        <f t="shared" si="49"/>
      </c>
      <c r="J19" s="121">
        <f t="shared" si="3"/>
      </c>
      <c r="K19" s="119">
        <f t="shared" si="4"/>
      </c>
      <c r="L19" s="120">
        <f t="shared" si="50"/>
      </c>
      <c r="M19" s="121">
        <f t="shared" si="5"/>
      </c>
      <c r="N19" s="119">
        <f t="shared" si="6"/>
        <v>0</v>
      </c>
      <c r="O19" s="120" t="str">
        <f t="shared" si="51"/>
        <v>×</v>
      </c>
      <c r="P19" s="121">
        <f t="shared" si="7"/>
        <v>3</v>
      </c>
      <c r="Q19" s="119">
        <f t="shared" si="8"/>
        <v>0</v>
      </c>
      <c r="R19" s="120" t="str">
        <f t="shared" si="52"/>
        <v>△</v>
      </c>
      <c r="S19" s="121">
        <f t="shared" si="9"/>
        <v>0</v>
      </c>
      <c r="T19" s="119">
        <f t="shared" si="10"/>
        <v>0</v>
      </c>
      <c r="U19" s="120" t="str">
        <f t="shared" si="53"/>
        <v>×</v>
      </c>
      <c r="V19" s="121">
        <f t="shared" si="11"/>
        <v>3</v>
      </c>
      <c r="W19" s="119">
        <f t="shared" si="12"/>
        <v>0</v>
      </c>
      <c r="X19" s="120" t="str">
        <f t="shared" si="54"/>
        <v>×</v>
      </c>
      <c r="Y19" s="121">
        <f t="shared" si="13"/>
        <v>2</v>
      </c>
      <c r="Z19" s="119">
        <f t="shared" si="14"/>
        <v>0</v>
      </c>
      <c r="AA19" s="120" t="str">
        <f t="shared" si="55"/>
        <v>×</v>
      </c>
      <c r="AB19" s="121">
        <f t="shared" si="15"/>
        <v>2</v>
      </c>
      <c r="AC19" s="119">
        <f t="shared" si="16"/>
      </c>
      <c r="AD19" s="120">
        <f t="shared" si="56"/>
      </c>
      <c r="AE19" s="121">
        <f t="shared" si="17"/>
      </c>
      <c r="AF19" s="119">
        <f t="shared" si="18"/>
        <v>0</v>
      </c>
      <c r="AG19" s="120" t="str">
        <f t="shared" si="57"/>
        <v>×</v>
      </c>
      <c r="AH19" s="121">
        <f t="shared" si="19"/>
        <v>4</v>
      </c>
      <c r="AI19" s="119">
        <f t="shared" si="20"/>
        <v>2</v>
      </c>
      <c r="AJ19" s="120" t="str">
        <f t="shared" si="58"/>
        <v>×</v>
      </c>
      <c r="AK19" s="121">
        <f t="shared" si="21"/>
        <v>4</v>
      </c>
      <c r="AL19" s="119">
        <f t="shared" si="22"/>
        <v>1</v>
      </c>
      <c r="AM19" s="120" t="str">
        <f t="shared" si="59"/>
        <v>○</v>
      </c>
      <c r="AN19" s="121">
        <f t="shared" si="23"/>
        <v>0</v>
      </c>
      <c r="AO19" s="119">
        <f t="shared" si="24"/>
      </c>
      <c r="AP19" s="120">
        <f t="shared" si="60"/>
      </c>
      <c r="AQ19" s="121">
        <f t="shared" si="25"/>
      </c>
      <c r="AR19" s="119">
        <f t="shared" si="26"/>
        <v>0</v>
      </c>
      <c r="AS19" s="120" t="str">
        <f t="shared" si="61"/>
        <v>×</v>
      </c>
      <c r="AT19" s="121">
        <f t="shared" si="27"/>
        <v>9</v>
      </c>
      <c r="AU19" s="119">
        <f t="shared" si="28"/>
        <v>1</v>
      </c>
      <c r="AV19" s="120" t="str">
        <f t="shared" si="62"/>
        <v>×</v>
      </c>
      <c r="AW19" s="121">
        <f t="shared" si="29"/>
        <v>3</v>
      </c>
      <c r="AX19" s="119">
        <f t="shared" si="30"/>
      </c>
      <c r="AY19" s="120">
        <f t="shared" si="63"/>
      </c>
      <c r="AZ19" s="121">
        <f t="shared" si="31"/>
      </c>
      <c r="BA19" s="119">
        <f t="shared" si="32"/>
      </c>
      <c r="BB19" s="120">
        <f t="shared" si="64"/>
      </c>
      <c r="BC19" s="121">
        <f t="shared" si="33"/>
      </c>
      <c r="BD19" s="119">
        <f t="shared" si="34"/>
      </c>
      <c r="BE19" s="120">
        <f t="shared" si="65"/>
      </c>
      <c r="BF19" s="121">
        <f t="shared" si="35"/>
      </c>
      <c r="BG19" s="119">
        <f t="shared" si="36"/>
      </c>
      <c r="BH19" s="120">
        <f t="shared" si="66"/>
      </c>
      <c r="BI19" s="121">
        <f t="shared" si="37"/>
      </c>
      <c r="BJ19" s="122">
        <f t="shared" si="38"/>
      </c>
      <c r="BK19" s="123">
        <f t="shared" si="67"/>
      </c>
      <c r="BL19" s="124">
        <f t="shared" si="39"/>
      </c>
      <c r="BM19" s="125"/>
      <c r="BN19" s="126">
        <f t="shared" si="40"/>
        <v>1</v>
      </c>
      <c r="BO19" s="126">
        <f t="shared" si="41"/>
        <v>1</v>
      </c>
      <c r="BP19" s="126">
        <f t="shared" si="42"/>
        <v>8</v>
      </c>
      <c r="BQ19" s="126">
        <f t="shared" si="43"/>
        <v>4</v>
      </c>
      <c r="BR19" s="126">
        <f t="shared" si="44"/>
        <v>4</v>
      </c>
      <c r="BS19" s="126">
        <f t="shared" si="45"/>
        <v>30</v>
      </c>
      <c r="BT19" s="127">
        <f t="shared" si="46"/>
        <v>3744</v>
      </c>
      <c r="BU19" s="128">
        <f t="shared" si="47"/>
        <v>12</v>
      </c>
      <c r="BV19" s="99"/>
      <c r="CA19" s="129" t="str">
        <f>IF('２０１６．６年生組合せ表'!AA19="","",'２０１６．６年生組合せ表'!O19&amp;'２０１６．６年生組合せ表'!AG19)</f>
        <v>ＦＣ大島ＹＭＣＡ</v>
      </c>
      <c r="CB19" s="130">
        <f>IF('２０１６．６年生組合せ表'!AA19="","",'２０１６．６年生組合せ表'!AA19)</f>
        <v>3</v>
      </c>
      <c r="CC19" s="130">
        <f>IF('２０１６．６年生組合せ表'!AE19="","",'２０１６．６年生組合せ表'!AE19)</f>
        <v>0</v>
      </c>
      <c r="CD19" s="130" t="str">
        <f>IF('２０１６．６年生組合せ表'!AA19="","",'２０１６．６年生組合せ表'!AG19&amp;'２０１６．６年生組合せ表'!O19)</f>
        <v>ＹＭＣＡＦＣ大島</v>
      </c>
      <c r="CE19" s="130">
        <f>IF('２０１６．６年生組合せ表'!AE19="","",'２０１６．６年生組合せ表'!AE19)</f>
        <v>0</v>
      </c>
      <c r="CF19" s="130">
        <f>IF('２０１６．６年生組合せ表'!AA19="","",'２０１６．６年生組合せ表'!AA19)</f>
        <v>3</v>
      </c>
    </row>
    <row r="20" spans="2:84" ht="28.5" customHeight="1">
      <c r="B20" s="96"/>
      <c r="C20" s="131">
        <v>14</v>
      </c>
      <c r="D20" s="131" t="s">
        <v>81</v>
      </c>
      <c r="E20" s="119">
        <f t="shared" si="0"/>
      </c>
      <c r="F20" s="120">
        <f t="shared" si="48"/>
      </c>
      <c r="G20" s="121">
        <f t="shared" si="1"/>
      </c>
      <c r="H20" s="119">
        <f t="shared" si="2"/>
      </c>
      <c r="I20" s="120">
        <f t="shared" si="49"/>
      </c>
      <c r="J20" s="121">
        <f t="shared" si="3"/>
      </c>
      <c r="K20" s="119">
        <f t="shared" si="4"/>
      </c>
      <c r="L20" s="120">
        <f t="shared" si="50"/>
      </c>
      <c r="M20" s="121">
        <f t="shared" si="5"/>
      </c>
      <c r="N20" s="119">
        <f t="shared" si="6"/>
      </c>
      <c r="O20" s="120">
        <f t="shared" si="51"/>
      </c>
      <c r="P20" s="121">
        <f t="shared" si="7"/>
      </c>
      <c r="Q20" s="119">
        <f t="shared" si="8"/>
      </c>
      <c r="R20" s="120">
        <f t="shared" si="52"/>
      </c>
      <c r="S20" s="121">
        <f t="shared" si="9"/>
      </c>
      <c r="T20" s="119">
        <f t="shared" si="10"/>
      </c>
      <c r="U20" s="120">
        <f t="shared" si="53"/>
      </c>
      <c r="V20" s="121">
        <f t="shared" si="11"/>
      </c>
      <c r="W20" s="119">
        <f t="shared" si="12"/>
      </c>
      <c r="X20" s="120">
        <f t="shared" si="54"/>
      </c>
      <c r="Y20" s="121">
        <f t="shared" si="13"/>
      </c>
      <c r="Z20" s="119">
        <f t="shared" si="14"/>
        <v>3</v>
      </c>
      <c r="AA20" s="120" t="str">
        <f t="shared" si="55"/>
        <v>○</v>
      </c>
      <c r="AB20" s="121">
        <f t="shared" si="15"/>
        <v>1</v>
      </c>
      <c r="AC20" s="119">
        <f t="shared" si="16"/>
      </c>
      <c r="AD20" s="120">
        <f t="shared" si="56"/>
      </c>
      <c r="AE20" s="121">
        <f t="shared" si="17"/>
      </c>
      <c r="AF20" s="119">
        <f t="shared" si="18"/>
        <v>0</v>
      </c>
      <c r="AG20" s="120" t="str">
        <f t="shared" si="57"/>
        <v>×</v>
      </c>
      <c r="AH20" s="121">
        <f t="shared" si="19"/>
        <v>1</v>
      </c>
      <c r="AI20" s="119">
        <f t="shared" si="20"/>
        <v>6</v>
      </c>
      <c r="AJ20" s="120" t="str">
        <f t="shared" si="58"/>
        <v>○</v>
      </c>
      <c r="AK20" s="121">
        <f t="shared" si="21"/>
        <v>0</v>
      </c>
      <c r="AL20" s="119">
        <f t="shared" si="22"/>
      </c>
      <c r="AM20" s="120">
        <f t="shared" si="59"/>
      </c>
      <c r="AN20" s="121">
        <f t="shared" si="23"/>
      </c>
      <c r="AO20" s="119">
        <f t="shared" si="24"/>
        <v>9</v>
      </c>
      <c r="AP20" s="120" t="str">
        <f t="shared" si="60"/>
        <v>○</v>
      </c>
      <c r="AQ20" s="121">
        <f t="shared" si="25"/>
        <v>0</v>
      </c>
      <c r="AR20" s="119">
        <f t="shared" si="26"/>
      </c>
      <c r="AS20" s="120">
        <f t="shared" si="61"/>
      </c>
      <c r="AT20" s="121">
        <f t="shared" si="27"/>
      </c>
      <c r="AU20" s="119">
        <f t="shared" si="28"/>
      </c>
      <c r="AV20" s="120">
        <f t="shared" si="62"/>
      </c>
      <c r="AW20" s="121">
        <f t="shared" si="29"/>
      </c>
      <c r="AX20" s="119">
        <f t="shared" si="30"/>
      </c>
      <c r="AY20" s="120">
        <f t="shared" si="63"/>
      </c>
      <c r="AZ20" s="121">
        <f t="shared" si="31"/>
      </c>
      <c r="BA20" s="119">
        <f t="shared" si="32"/>
      </c>
      <c r="BB20" s="120">
        <f t="shared" si="64"/>
      </c>
      <c r="BC20" s="121">
        <f t="shared" si="33"/>
      </c>
      <c r="BD20" s="119">
        <f t="shared" si="34"/>
      </c>
      <c r="BE20" s="120">
        <f t="shared" si="65"/>
      </c>
      <c r="BF20" s="121">
        <f t="shared" si="35"/>
      </c>
      <c r="BG20" s="119">
        <f t="shared" si="36"/>
      </c>
      <c r="BH20" s="120">
        <f t="shared" si="66"/>
      </c>
      <c r="BI20" s="121">
        <f t="shared" si="37"/>
      </c>
      <c r="BJ20" s="122">
        <f t="shared" si="38"/>
      </c>
      <c r="BK20" s="123">
        <f t="shared" si="67"/>
      </c>
      <c r="BL20" s="124">
        <f t="shared" si="39"/>
      </c>
      <c r="BM20" s="125"/>
      <c r="BN20" s="126">
        <f t="shared" si="40"/>
        <v>3</v>
      </c>
      <c r="BO20" s="126">
        <f t="shared" si="41"/>
        <v>0</v>
      </c>
      <c r="BP20" s="126">
        <f t="shared" si="42"/>
        <v>1</v>
      </c>
      <c r="BQ20" s="126">
        <f t="shared" si="43"/>
        <v>9</v>
      </c>
      <c r="BR20" s="126">
        <f t="shared" si="44"/>
        <v>18</v>
      </c>
      <c r="BS20" s="126">
        <f t="shared" si="45"/>
        <v>2</v>
      </c>
      <c r="BT20" s="127">
        <f t="shared" si="46"/>
        <v>9178</v>
      </c>
      <c r="BU20" s="128">
        <f t="shared" si="47"/>
        <v>7</v>
      </c>
      <c r="BV20" s="99"/>
      <c r="CA20" s="129" t="str">
        <f>IF('２０１６．６年生組合せ表'!AA20="","",'２０１６．６年生組合せ表'!O20&amp;'２０１６．６年生組合せ表'!AG20)</f>
        <v>ＦＣ北砂レインボーズ</v>
      </c>
      <c r="CB20" s="130">
        <f>IF('２０１６．６年生組合せ表'!AA20="","",'２０１６．６年生組合せ表'!AA20)</f>
        <v>0</v>
      </c>
      <c r="CC20" s="130">
        <f>IF('２０１６．６年生組合せ表'!AE20="","",'２０１６．６年生組合せ表'!AE20)</f>
        <v>3</v>
      </c>
      <c r="CD20" s="130" t="str">
        <f>IF('２０１６．６年生組合せ表'!AA20="","",'２０１６．６年生組合せ表'!AG20&amp;'２０１６．６年生組合せ表'!O20)</f>
        <v>レインボーズＦＣ北砂</v>
      </c>
      <c r="CE20" s="130">
        <f>IF('２０１６．６年生組合せ表'!AE20="","",'２０１６．６年生組合せ表'!AE20)</f>
        <v>3</v>
      </c>
      <c r="CF20" s="130">
        <f>IF('２０１６．６年生組合せ表'!AA20="","",'２０１６．６年生組合せ表'!AA20)</f>
        <v>0</v>
      </c>
    </row>
    <row r="21" spans="2:84" ht="28.5" customHeight="1">
      <c r="B21" s="96"/>
      <c r="C21" s="131">
        <v>15</v>
      </c>
      <c r="D21" s="131" t="s">
        <v>130</v>
      </c>
      <c r="E21" s="119">
        <f t="shared" si="0"/>
      </c>
      <c r="F21" s="120">
        <f t="shared" si="48"/>
      </c>
      <c r="G21" s="121">
        <f t="shared" si="1"/>
      </c>
      <c r="H21" s="119">
        <f t="shared" si="2"/>
      </c>
      <c r="I21" s="120">
        <f t="shared" si="49"/>
      </c>
      <c r="J21" s="121">
        <f t="shared" si="3"/>
      </c>
      <c r="K21" s="119">
        <f t="shared" si="4"/>
      </c>
      <c r="L21" s="120">
        <f t="shared" si="50"/>
      </c>
      <c r="M21" s="121">
        <f t="shared" si="5"/>
      </c>
      <c r="N21" s="119">
        <f t="shared" si="6"/>
      </c>
      <c r="O21" s="120">
        <f t="shared" si="51"/>
      </c>
      <c r="P21" s="121">
        <f t="shared" si="7"/>
      </c>
      <c r="Q21" s="119">
        <f t="shared" si="8"/>
        <v>0</v>
      </c>
      <c r="R21" s="120" t="str">
        <f t="shared" si="52"/>
        <v>×</v>
      </c>
      <c r="S21" s="121">
        <f t="shared" si="9"/>
        <v>4</v>
      </c>
      <c r="T21" s="119">
        <f t="shared" si="10"/>
      </c>
      <c r="U21" s="120">
        <f t="shared" si="53"/>
      </c>
      <c r="V21" s="121">
        <f t="shared" si="11"/>
      </c>
      <c r="W21" s="119">
        <f t="shared" si="12"/>
      </c>
      <c r="X21" s="120">
        <f t="shared" si="54"/>
      </c>
      <c r="Y21" s="121">
        <f t="shared" si="13"/>
      </c>
      <c r="Z21" s="119">
        <f t="shared" si="14"/>
        <v>2</v>
      </c>
      <c r="AA21" s="120" t="str">
        <f t="shared" si="55"/>
        <v>○</v>
      </c>
      <c r="AB21" s="121">
        <f t="shared" si="15"/>
        <v>1</v>
      </c>
      <c r="AC21" s="119">
        <f t="shared" si="16"/>
        <v>2</v>
      </c>
      <c r="AD21" s="120" t="str">
        <f t="shared" si="56"/>
        <v>△</v>
      </c>
      <c r="AE21" s="121">
        <f t="shared" si="17"/>
        <v>2</v>
      </c>
      <c r="AF21" s="119">
        <f t="shared" si="18"/>
        <v>1</v>
      </c>
      <c r="AG21" s="120" t="str">
        <f t="shared" si="57"/>
        <v>×</v>
      </c>
      <c r="AH21" s="121">
        <f t="shared" si="19"/>
        <v>4</v>
      </c>
      <c r="AI21" s="119">
        <f t="shared" si="20"/>
        <v>1</v>
      </c>
      <c r="AJ21" s="120" t="str">
        <f t="shared" si="58"/>
        <v>×</v>
      </c>
      <c r="AK21" s="121">
        <f t="shared" si="21"/>
        <v>3</v>
      </c>
      <c r="AL21" s="119">
        <f t="shared" si="22"/>
        <v>1</v>
      </c>
      <c r="AM21" s="120" t="str">
        <f t="shared" si="59"/>
        <v>×</v>
      </c>
      <c r="AN21" s="121">
        <f t="shared" si="23"/>
        <v>5</v>
      </c>
      <c r="AO21" s="119">
        <f t="shared" si="24"/>
        <v>3</v>
      </c>
      <c r="AP21" s="120" t="str">
        <f t="shared" si="60"/>
        <v>○</v>
      </c>
      <c r="AQ21" s="121">
        <f t="shared" si="25"/>
        <v>1</v>
      </c>
      <c r="AR21" s="119">
        <f t="shared" si="26"/>
      </c>
      <c r="AS21" s="120">
        <f t="shared" si="61"/>
      </c>
      <c r="AT21" s="121">
        <f t="shared" si="27"/>
      </c>
      <c r="AU21" s="119">
        <f t="shared" si="28"/>
      </c>
      <c r="AV21" s="120">
        <f t="shared" si="62"/>
      </c>
      <c r="AW21" s="121">
        <f t="shared" si="29"/>
      </c>
      <c r="AX21" s="119">
        <f t="shared" si="30"/>
        <v>4</v>
      </c>
      <c r="AY21" s="120" t="str">
        <f t="shared" si="63"/>
        <v>○</v>
      </c>
      <c r="AZ21" s="121">
        <f t="shared" si="31"/>
        <v>0</v>
      </c>
      <c r="BA21" s="119">
        <f t="shared" si="32"/>
      </c>
      <c r="BB21" s="120">
        <f t="shared" si="64"/>
      </c>
      <c r="BC21" s="121">
        <f t="shared" si="33"/>
      </c>
      <c r="BD21" s="119">
        <f t="shared" si="34"/>
      </c>
      <c r="BE21" s="120">
        <f t="shared" si="65"/>
      </c>
      <c r="BF21" s="121">
        <f t="shared" si="35"/>
      </c>
      <c r="BG21" s="119">
        <f t="shared" si="36"/>
      </c>
      <c r="BH21" s="120">
        <f t="shared" si="66"/>
      </c>
      <c r="BI21" s="121">
        <f t="shared" si="37"/>
      </c>
      <c r="BJ21" s="122">
        <f t="shared" si="38"/>
      </c>
      <c r="BK21" s="123">
        <f t="shared" si="67"/>
      </c>
      <c r="BL21" s="124">
        <f t="shared" si="39"/>
      </c>
      <c r="BM21" s="125"/>
      <c r="BN21" s="126">
        <f t="shared" si="40"/>
        <v>3</v>
      </c>
      <c r="BO21" s="126">
        <f t="shared" si="41"/>
        <v>1</v>
      </c>
      <c r="BP21" s="126">
        <f t="shared" si="42"/>
        <v>4</v>
      </c>
      <c r="BQ21" s="126">
        <f t="shared" si="43"/>
        <v>10</v>
      </c>
      <c r="BR21" s="126">
        <f t="shared" si="44"/>
        <v>14</v>
      </c>
      <c r="BS21" s="126">
        <f t="shared" si="45"/>
        <v>20</v>
      </c>
      <c r="BT21" s="127">
        <f t="shared" si="46"/>
        <v>9954</v>
      </c>
      <c r="BU21" s="128">
        <f t="shared" si="47"/>
        <v>6</v>
      </c>
      <c r="BV21" s="99"/>
      <c r="CA21" s="129" t="str">
        <f>IF('２０１６．６年生組合せ表'!AA21="","",'２０１６．６年生組合せ表'!O21&amp;'２０１６．６年生組合せ表'!AG21)</f>
        <v>深川ＳＣスターキッカーズ</v>
      </c>
      <c r="CB21" s="130">
        <f>IF('２０１６．６年生組合せ表'!AA21="","",'２０１６．６年生組合せ表'!AA21)</f>
        <v>0</v>
      </c>
      <c r="CC21" s="130">
        <f>IF('２０１６．６年生組合せ表'!AE21="","",'２０１６．６年生組合せ表'!AE21)</f>
        <v>4</v>
      </c>
      <c r="CD21" s="130" t="str">
        <f>IF('２０１６．６年生組合せ表'!AA21="","",'２０１６．６年生組合せ表'!AG21&amp;'２０１６．６年生組合せ表'!O21)</f>
        <v>スターキッカーズ深川ＳＣ</v>
      </c>
      <c r="CE21" s="130">
        <f>IF('２０１６．６年生組合せ表'!AE21="","",'２０１６．６年生組合せ表'!AE21)</f>
        <v>4</v>
      </c>
      <c r="CF21" s="130">
        <f>IF('２０１６．６年生組合せ表'!AA21="","",'２０１６．６年生組合せ表'!AA21)</f>
        <v>0</v>
      </c>
    </row>
    <row r="22" spans="2:84" ht="28.5" customHeight="1">
      <c r="B22" s="96"/>
      <c r="C22" s="131">
        <v>16</v>
      </c>
      <c r="D22" s="131" t="s">
        <v>94</v>
      </c>
      <c r="E22" s="119">
        <f t="shared" si="0"/>
      </c>
      <c r="F22" s="120">
        <f t="shared" si="48"/>
      </c>
      <c r="G22" s="121">
        <f t="shared" si="1"/>
      </c>
      <c r="H22" s="119">
        <f t="shared" si="2"/>
      </c>
      <c r="I22" s="120">
        <f t="shared" si="49"/>
      </c>
      <c r="J22" s="121">
        <f t="shared" si="3"/>
      </c>
      <c r="K22" s="119">
        <f t="shared" si="4"/>
      </c>
      <c r="L22" s="120">
        <f t="shared" si="50"/>
      </c>
      <c r="M22" s="121">
        <f t="shared" si="5"/>
      </c>
      <c r="N22" s="119">
        <f t="shared" si="6"/>
      </c>
      <c r="O22" s="120">
        <f t="shared" si="51"/>
      </c>
      <c r="P22" s="121">
        <f t="shared" si="7"/>
      </c>
      <c r="Q22" s="119">
        <f t="shared" si="8"/>
      </c>
      <c r="R22" s="120">
        <f t="shared" si="52"/>
      </c>
      <c r="S22" s="121">
        <f t="shared" si="9"/>
      </c>
      <c r="T22" s="119">
        <f t="shared" si="10"/>
      </c>
      <c r="U22" s="120">
        <f t="shared" si="53"/>
      </c>
      <c r="V22" s="121">
        <f t="shared" si="11"/>
      </c>
      <c r="W22" s="119">
        <f t="shared" si="12"/>
      </c>
      <c r="X22" s="120">
        <f t="shared" si="54"/>
      </c>
      <c r="Y22" s="121">
        <f t="shared" si="13"/>
      </c>
      <c r="Z22" s="119">
        <f t="shared" si="14"/>
        <v>0</v>
      </c>
      <c r="AA22" s="120" t="str">
        <f t="shared" si="55"/>
        <v>×</v>
      </c>
      <c r="AB22" s="121">
        <f t="shared" si="15"/>
        <v>3</v>
      </c>
      <c r="AC22" s="119">
        <f t="shared" si="16"/>
      </c>
      <c r="AD22" s="120">
        <f t="shared" si="56"/>
      </c>
      <c r="AE22" s="121">
        <f t="shared" si="17"/>
      </c>
      <c r="AF22" s="119">
        <f t="shared" si="18"/>
      </c>
      <c r="AG22" s="120">
        <f t="shared" si="57"/>
      </c>
      <c r="AH22" s="121">
        <f t="shared" si="19"/>
      </c>
      <c r="AI22" s="119">
        <f t="shared" si="20"/>
      </c>
      <c r="AJ22" s="120">
        <f t="shared" si="58"/>
      </c>
      <c r="AK22" s="121">
        <f t="shared" si="21"/>
      </c>
      <c r="AL22" s="119">
        <f t="shared" si="22"/>
      </c>
      <c r="AM22" s="120">
        <f t="shared" si="59"/>
      </c>
      <c r="AN22" s="121">
        <f t="shared" si="23"/>
      </c>
      <c r="AO22" s="119">
        <f t="shared" si="24"/>
      </c>
      <c r="AP22" s="120">
        <f t="shared" si="60"/>
      </c>
      <c r="AQ22" s="121">
        <f t="shared" si="25"/>
      </c>
      <c r="AR22" s="119">
        <f t="shared" si="26"/>
      </c>
      <c r="AS22" s="120">
        <f t="shared" si="61"/>
      </c>
      <c r="AT22" s="121">
        <f t="shared" si="27"/>
      </c>
      <c r="AU22" s="119">
        <f t="shared" si="28"/>
        <v>0</v>
      </c>
      <c r="AV22" s="120" t="str">
        <f t="shared" si="62"/>
        <v>×</v>
      </c>
      <c r="AW22" s="121">
        <f t="shared" si="29"/>
        <v>4</v>
      </c>
      <c r="AX22" s="119">
        <f t="shared" si="30"/>
      </c>
      <c r="AY22" s="120">
        <f t="shared" si="63"/>
      </c>
      <c r="AZ22" s="121">
        <f t="shared" si="31"/>
      </c>
      <c r="BA22" s="119">
        <f t="shared" si="32"/>
      </c>
      <c r="BB22" s="120">
        <f t="shared" si="64"/>
      </c>
      <c r="BC22" s="121">
        <f t="shared" si="33"/>
      </c>
      <c r="BD22" s="119">
        <f t="shared" si="34"/>
      </c>
      <c r="BE22" s="120">
        <f t="shared" si="65"/>
      </c>
      <c r="BF22" s="121">
        <f t="shared" si="35"/>
      </c>
      <c r="BG22" s="119">
        <f t="shared" si="36"/>
      </c>
      <c r="BH22" s="120">
        <f t="shared" si="66"/>
      </c>
      <c r="BI22" s="121">
        <f t="shared" si="37"/>
      </c>
      <c r="BJ22" s="122">
        <f t="shared" si="38"/>
      </c>
      <c r="BK22" s="123">
        <f t="shared" si="67"/>
      </c>
      <c r="BL22" s="124">
        <f t="shared" si="39"/>
      </c>
      <c r="BM22" s="125"/>
      <c r="BN22" s="126">
        <f t="shared" si="40"/>
        <v>0</v>
      </c>
      <c r="BO22" s="126">
        <f t="shared" si="41"/>
        <v>0</v>
      </c>
      <c r="BP22" s="126">
        <f t="shared" si="42"/>
        <v>2</v>
      </c>
      <c r="BQ22" s="126">
        <f t="shared" si="43"/>
        <v>0</v>
      </c>
      <c r="BR22" s="126">
        <f t="shared" si="44"/>
        <v>0</v>
      </c>
      <c r="BS22" s="126">
        <f t="shared" si="45"/>
        <v>7</v>
      </c>
      <c r="BT22" s="127">
        <f t="shared" si="46"/>
        <v>-70</v>
      </c>
      <c r="BU22" s="128">
        <f t="shared" si="47"/>
        <v>16</v>
      </c>
      <c r="BV22" s="99"/>
      <c r="CA22" s="129" t="str">
        <f>IF('２０１６．６年生組合せ表'!AA22="","",'２０１６．６年生組合せ表'!O22&amp;'２０１６．６年生組合せ表'!AG22)</f>
        <v>ＪスターズＦＣ大島</v>
      </c>
      <c r="CB22" s="130">
        <f>IF('２０１６．６年生組合せ表'!AA22="","",'２０１６．６年生組合せ表'!AA22)</f>
        <v>3</v>
      </c>
      <c r="CC22" s="130">
        <f>IF('２０１６．６年生組合せ表'!AE22="","",'２０１６．６年生組合せ表'!AE22)</f>
        <v>0</v>
      </c>
      <c r="CD22" s="130" t="str">
        <f>IF('２０１６．６年生組合せ表'!AA22="","",'２０１６．６年生組合せ表'!AG22&amp;'２０１６．６年生組合せ表'!O22)</f>
        <v>ＦＣ大島Ｊスターズ</v>
      </c>
      <c r="CE22" s="130">
        <f>IF('２０１６．６年生組合せ表'!AE22="","",'２０１６．６年生組合せ表'!AE22)</f>
        <v>0</v>
      </c>
      <c r="CF22" s="130">
        <f>IF('２０１６．６年生組合せ表'!AA22="","",'２０１６．６年生組合せ表'!AA22)</f>
        <v>3</v>
      </c>
    </row>
    <row r="23" spans="2:84" ht="28.5" customHeight="1" hidden="1">
      <c r="B23" s="96"/>
      <c r="C23" s="131">
        <v>17</v>
      </c>
      <c r="D23" s="131"/>
      <c r="E23" s="119">
        <f t="shared" si="0"/>
      </c>
      <c r="F23" s="120">
        <f t="shared" si="48"/>
      </c>
      <c r="G23" s="121">
        <f t="shared" si="1"/>
      </c>
      <c r="H23" s="119">
        <f t="shared" si="2"/>
      </c>
      <c r="I23" s="120">
        <f t="shared" si="49"/>
      </c>
      <c r="J23" s="121">
        <f t="shared" si="3"/>
      </c>
      <c r="K23" s="119">
        <f t="shared" si="4"/>
      </c>
      <c r="L23" s="120">
        <f t="shared" si="50"/>
      </c>
      <c r="M23" s="121">
        <f t="shared" si="5"/>
      </c>
      <c r="N23" s="119">
        <f t="shared" si="6"/>
      </c>
      <c r="O23" s="120">
        <f t="shared" si="51"/>
      </c>
      <c r="P23" s="121">
        <f t="shared" si="7"/>
      </c>
      <c r="Q23" s="119">
        <f t="shared" si="8"/>
      </c>
      <c r="R23" s="120">
        <f t="shared" si="52"/>
      </c>
      <c r="S23" s="121">
        <f t="shared" si="9"/>
      </c>
      <c r="T23" s="119">
        <f t="shared" si="10"/>
      </c>
      <c r="U23" s="120">
        <f t="shared" si="53"/>
      </c>
      <c r="V23" s="121">
        <f t="shared" si="11"/>
      </c>
      <c r="W23" s="119">
        <f t="shared" si="12"/>
      </c>
      <c r="X23" s="120">
        <f t="shared" si="54"/>
      </c>
      <c r="Y23" s="121">
        <f t="shared" si="13"/>
      </c>
      <c r="Z23" s="119">
        <f t="shared" si="14"/>
      </c>
      <c r="AA23" s="120">
        <f t="shared" si="55"/>
      </c>
      <c r="AB23" s="121">
        <f t="shared" si="15"/>
      </c>
      <c r="AC23" s="119">
        <f t="shared" si="16"/>
      </c>
      <c r="AD23" s="120">
        <f t="shared" si="56"/>
      </c>
      <c r="AE23" s="121">
        <f t="shared" si="17"/>
      </c>
      <c r="AF23" s="119">
        <f t="shared" si="18"/>
      </c>
      <c r="AG23" s="120">
        <f t="shared" si="57"/>
      </c>
      <c r="AH23" s="121">
        <f t="shared" si="19"/>
      </c>
      <c r="AI23" s="119">
        <f t="shared" si="20"/>
      </c>
      <c r="AJ23" s="120">
        <f t="shared" si="58"/>
      </c>
      <c r="AK23" s="121">
        <f t="shared" si="21"/>
      </c>
      <c r="AL23" s="119">
        <f t="shared" si="22"/>
      </c>
      <c r="AM23" s="120">
        <f t="shared" si="59"/>
      </c>
      <c r="AN23" s="121">
        <f t="shared" si="23"/>
      </c>
      <c r="AO23" s="119">
        <f t="shared" si="24"/>
      </c>
      <c r="AP23" s="120">
        <f t="shared" si="60"/>
      </c>
      <c r="AQ23" s="121">
        <f t="shared" si="25"/>
      </c>
      <c r="AR23" s="119">
        <f t="shared" si="26"/>
      </c>
      <c r="AS23" s="120">
        <f t="shared" si="61"/>
      </c>
      <c r="AT23" s="121">
        <f t="shared" si="27"/>
      </c>
      <c r="AU23" s="119">
        <f t="shared" si="28"/>
      </c>
      <c r="AV23" s="120">
        <f t="shared" si="62"/>
      </c>
      <c r="AW23" s="121">
        <f t="shared" si="29"/>
      </c>
      <c r="AX23" s="119">
        <f t="shared" si="30"/>
      </c>
      <c r="AY23" s="120">
        <f t="shared" si="63"/>
      </c>
      <c r="AZ23" s="121">
        <f t="shared" si="31"/>
      </c>
      <c r="BA23" s="119">
        <f t="shared" si="32"/>
      </c>
      <c r="BB23" s="120">
        <f t="shared" si="64"/>
      </c>
      <c r="BC23" s="121">
        <f t="shared" si="33"/>
      </c>
      <c r="BD23" s="119">
        <f t="shared" si="34"/>
      </c>
      <c r="BE23" s="120">
        <f t="shared" si="65"/>
      </c>
      <c r="BF23" s="121">
        <f t="shared" si="35"/>
      </c>
      <c r="BG23" s="119">
        <f t="shared" si="36"/>
      </c>
      <c r="BH23" s="120">
        <f t="shared" si="66"/>
      </c>
      <c r="BI23" s="121">
        <f t="shared" si="37"/>
      </c>
      <c r="BJ23" s="122">
        <f t="shared" si="38"/>
      </c>
      <c r="BK23" s="123">
        <f t="shared" si="67"/>
      </c>
      <c r="BL23" s="124">
        <f t="shared" si="39"/>
      </c>
      <c r="BM23" s="125"/>
      <c r="BN23" s="132">
        <f t="shared" si="40"/>
        <v>0</v>
      </c>
      <c r="BO23" s="132">
        <f t="shared" si="41"/>
        <v>0</v>
      </c>
      <c r="BP23" s="132">
        <f t="shared" si="42"/>
        <v>0</v>
      </c>
      <c r="BQ23" s="132">
        <f t="shared" si="43"/>
        <v>0</v>
      </c>
      <c r="BR23" s="132">
        <f t="shared" si="44"/>
        <v>0</v>
      </c>
      <c r="BS23" s="132">
        <f t="shared" si="45"/>
        <v>0</v>
      </c>
      <c r="BT23" s="127">
        <f t="shared" si="46"/>
      </c>
      <c r="BU23" s="133">
        <f t="shared" si="47"/>
      </c>
      <c r="BV23" s="99"/>
      <c r="CA23" s="129" t="str">
        <f>IF('２０１６．６年生組合せ表'!AA23="","",'２０１６．６年生組合せ表'!O23&amp;'２０１６．６年生組合せ表'!AG23)</f>
        <v>レインボーズ深川ＳＣ</v>
      </c>
      <c r="CB23" s="130">
        <f>IF('２０１６．６年生組合せ表'!AA23="","",'２０１６．６年生組合せ表'!AA23)</f>
        <v>4</v>
      </c>
      <c r="CC23" s="130">
        <f>IF('２０１６．６年生組合せ表'!AE23="","",'２０１６．６年生組合せ表'!AE23)</f>
        <v>2</v>
      </c>
      <c r="CD23" s="130" t="str">
        <f>IF('２０１６．６年生組合せ表'!AA23="","",'２０１６．６年生組合せ表'!AG23&amp;'２０１６．６年生組合せ表'!O23)</f>
        <v>深川ＳＣレインボーズ</v>
      </c>
      <c r="CE23" s="130">
        <f>IF('２０１６．６年生組合せ表'!AE23="","",'２０１６．６年生組合せ表'!AE23)</f>
        <v>2</v>
      </c>
      <c r="CF23" s="130">
        <f>IF('２０１６．６年生組合せ表'!AA23="","",'２０１６．６年生組合せ表'!AA23)</f>
        <v>4</v>
      </c>
    </row>
    <row r="24" spans="2:84" ht="28.5" customHeight="1" hidden="1">
      <c r="B24" s="96"/>
      <c r="C24" s="131">
        <v>18</v>
      </c>
      <c r="D24" s="131" t="s">
        <v>82</v>
      </c>
      <c r="E24" s="134">
        <f t="shared" si="0"/>
      </c>
      <c r="F24" s="135">
        <f t="shared" si="48"/>
      </c>
      <c r="G24" s="136">
        <f t="shared" si="1"/>
      </c>
      <c r="H24" s="134">
        <f t="shared" si="2"/>
      </c>
      <c r="I24" s="135">
        <f t="shared" si="49"/>
      </c>
      <c r="J24" s="136">
        <f t="shared" si="3"/>
      </c>
      <c r="K24" s="134">
        <f t="shared" si="4"/>
      </c>
      <c r="L24" s="135">
        <f t="shared" si="50"/>
      </c>
      <c r="M24" s="136">
        <f t="shared" si="5"/>
      </c>
      <c r="N24" s="134">
        <f t="shared" si="6"/>
      </c>
      <c r="O24" s="135">
        <f t="shared" si="51"/>
      </c>
      <c r="P24" s="136">
        <f t="shared" si="7"/>
      </c>
      <c r="Q24" s="134">
        <f t="shared" si="8"/>
      </c>
      <c r="R24" s="135">
        <f t="shared" si="52"/>
      </c>
      <c r="S24" s="136">
        <f t="shared" si="9"/>
      </c>
      <c r="T24" s="134">
        <f t="shared" si="10"/>
      </c>
      <c r="U24" s="135">
        <f t="shared" si="53"/>
      </c>
      <c r="V24" s="136">
        <f t="shared" si="11"/>
      </c>
      <c r="W24" s="134">
        <f t="shared" si="12"/>
      </c>
      <c r="X24" s="135">
        <f t="shared" si="54"/>
      </c>
      <c r="Y24" s="136">
        <f t="shared" si="13"/>
      </c>
      <c r="Z24" s="134">
        <f t="shared" si="14"/>
      </c>
      <c r="AA24" s="135">
        <f t="shared" si="55"/>
      </c>
      <c r="AB24" s="136">
        <f t="shared" si="15"/>
      </c>
      <c r="AC24" s="134">
        <f t="shared" si="16"/>
      </c>
      <c r="AD24" s="135">
        <f t="shared" si="56"/>
      </c>
      <c r="AE24" s="136">
        <f t="shared" si="17"/>
      </c>
      <c r="AF24" s="134">
        <f t="shared" si="18"/>
      </c>
      <c r="AG24" s="135">
        <f t="shared" si="57"/>
      </c>
      <c r="AH24" s="136">
        <f t="shared" si="19"/>
      </c>
      <c r="AI24" s="134">
        <f t="shared" si="20"/>
      </c>
      <c r="AJ24" s="135">
        <f t="shared" si="58"/>
      </c>
      <c r="AK24" s="136">
        <f t="shared" si="21"/>
      </c>
      <c r="AL24" s="134">
        <f t="shared" si="22"/>
      </c>
      <c r="AM24" s="135">
        <f t="shared" si="59"/>
      </c>
      <c r="AN24" s="136">
        <f t="shared" si="23"/>
      </c>
      <c r="AO24" s="134">
        <f t="shared" si="24"/>
      </c>
      <c r="AP24" s="135">
        <f t="shared" si="60"/>
      </c>
      <c r="AQ24" s="136">
        <f t="shared" si="25"/>
      </c>
      <c r="AR24" s="134">
        <f t="shared" si="26"/>
      </c>
      <c r="AS24" s="135">
        <f t="shared" si="61"/>
      </c>
      <c r="AT24" s="136">
        <f t="shared" si="27"/>
      </c>
      <c r="AU24" s="134">
        <f t="shared" si="28"/>
      </c>
      <c r="AV24" s="135">
        <f t="shared" si="62"/>
      </c>
      <c r="AW24" s="136">
        <f t="shared" si="29"/>
      </c>
      <c r="AX24" s="134">
        <f t="shared" si="30"/>
      </c>
      <c r="AY24" s="135">
        <f t="shared" si="63"/>
      </c>
      <c r="AZ24" s="136">
        <f t="shared" si="31"/>
      </c>
      <c r="BA24" s="134">
        <f t="shared" si="32"/>
      </c>
      <c r="BB24" s="135">
        <f t="shared" si="64"/>
      </c>
      <c r="BC24" s="136">
        <f t="shared" si="33"/>
      </c>
      <c r="BD24" s="134">
        <f t="shared" si="34"/>
      </c>
      <c r="BE24" s="135">
        <f t="shared" si="65"/>
      </c>
      <c r="BF24" s="136">
        <f t="shared" si="35"/>
      </c>
      <c r="BG24" s="134">
        <f t="shared" si="36"/>
      </c>
      <c r="BH24" s="135">
        <f t="shared" si="66"/>
      </c>
      <c r="BI24" s="136">
        <f t="shared" si="37"/>
      </c>
      <c r="BJ24" s="122">
        <f t="shared" si="38"/>
      </c>
      <c r="BK24" s="123">
        <f t="shared" si="67"/>
      </c>
      <c r="BL24" s="124">
        <f t="shared" si="39"/>
      </c>
      <c r="BM24" s="97"/>
      <c r="BN24" s="132">
        <f t="shared" si="40"/>
        <v>0</v>
      </c>
      <c r="BO24" s="132">
        <f t="shared" si="41"/>
        <v>0</v>
      </c>
      <c r="BP24" s="132">
        <f t="shared" si="42"/>
        <v>0</v>
      </c>
      <c r="BQ24" s="132">
        <f t="shared" si="43"/>
        <v>0</v>
      </c>
      <c r="BR24" s="132">
        <f t="shared" si="44"/>
        <v>0</v>
      </c>
      <c r="BS24" s="132">
        <f t="shared" si="45"/>
        <v>0</v>
      </c>
      <c r="BT24" s="127">
        <f t="shared" si="46"/>
      </c>
      <c r="BU24" s="133">
        <f t="shared" si="47"/>
      </c>
      <c r="BV24" s="99"/>
      <c r="CA24" s="129">
        <f>IF('２０１６．６年生組合せ表'!AA24="","",'２０１６．６年生組合せ表'!O24&amp;'２０１６．６年生組合せ表'!AG24)</f>
      </c>
      <c r="CB24" s="130">
        <f>IF('２０１６．６年生組合せ表'!AA24="","",'２０１６．６年生組合せ表'!AA24)</f>
      </c>
      <c r="CC24" s="130">
        <f>IF('２０１６．６年生組合せ表'!AE24="","",'２０１６．６年生組合せ表'!AE24)</f>
      </c>
      <c r="CD24" s="130">
        <f>IF('２０１６．６年生組合せ表'!AA24="","",'２０１６．６年生組合せ表'!AG24&amp;'２０１６．６年生組合せ表'!O24)</f>
      </c>
      <c r="CE24" s="130">
        <f>IF('２０１６．６年生組合せ表'!AE24="","",'２０１６．６年生組合せ表'!AE24)</f>
      </c>
      <c r="CF24" s="130">
        <f>IF('２０１６．６年生組合せ表'!AA24="","",'２０１６．６年生組合せ表'!AA24)</f>
      </c>
    </row>
    <row r="25" spans="2:84" ht="28.5" customHeight="1" hidden="1">
      <c r="B25" s="96"/>
      <c r="C25" s="131">
        <v>19</v>
      </c>
      <c r="D25" s="131" t="s">
        <v>82</v>
      </c>
      <c r="E25" s="134">
        <f t="shared" si="0"/>
      </c>
      <c r="F25" s="135">
        <f t="shared" si="48"/>
      </c>
      <c r="G25" s="136">
        <f t="shared" si="1"/>
      </c>
      <c r="H25" s="134">
        <f t="shared" si="2"/>
      </c>
      <c r="I25" s="135">
        <f t="shared" si="49"/>
      </c>
      <c r="J25" s="136">
        <f t="shared" si="3"/>
      </c>
      <c r="K25" s="134">
        <f t="shared" si="4"/>
      </c>
      <c r="L25" s="135">
        <f t="shared" si="50"/>
      </c>
      <c r="M25" s="136">
        <f t="shared" si="5"/>
      </c>
      <c r="N25" s="134">
        <f t="shared" si="6"/>
      </c>
      <c r="O25" s="135">
        <f t="shared" si="51"/>
      </c>
      <c r="P25" s="136">
        <f t="shared" si="7"/>
      </c>
      <c r="Q25" s="134">
        <f t="shared" si="8"/>
      </c>
      <c r="R25" s="135">
        <f t="shared" si="52"/>
      </c>
      <c r="S25" s="136">
        <f t="shared" si="9"/>
      </c>
      <c r="T25" s="134">
        <f t="shared" si="10"/>
      </c>
      <c r="U25" s="135">
        <f t="shared" si="53"/>
      </c>
      <c r="V25" s="136">
        <f t="shared" si="11"/>
      </c>
      <c r="W25" s="134">
        <f t="shared" si="12"/>
      </c>
      <c r="X25" s="135">
        <f t="shared" si="54"/>
      </c>
      <c r="Y25" s="136">
        <f t="shared" si="13"/>
      </c>
      <c r="Z25" s="134">
        <f t="shared" si="14"/>
      </c>
      <c r="AA25" s="135">
        <f t="shared" si="55"/>
      </c>
      <c r="AB25" s="136">
        <f t="shared" si="15"/>
      </c>
      <c r="AC25" s="134">
        <f t="shared" si="16"/>
      </c>
      <c r="AD25" s="135">
        <f t="shared" si="56"/>
      </c>
      <c r="AE25" s="136">
        <f t="shared" si="17"/>
      </c>
      <c r="AF25" s="134">
        <f t="shared" si="18"/>
      </c>
      <c r="AG25" s="135">
        <f t="shared" si="57"/>
      </c>
      <c r="AH25" s="136">
        <f t="shared" si="19"/>
      </c>
      <c r="AI25" s="134">
        <f t="shared" si="20"/>
      </c>
      <c r="AJ25" s="135">
        <f t="shared" si="58"/>
      </c>
      <c r="AK25" s="136">
        <f t="shared" si="21"/>
      </c>
      <c r="AL25" s="134">
        <f t="shared" si="22"/>
      </c>
      <c r="AM25" s="135">
        <f t="shared" si="59"/>
      </c>
      <c r="AN25" s="136">
        <f t="shared" si="23"/>
      </c>
      <c r="AO25" s="134">
        <f t="shared" si="24"/>
      </c>
      <c r="AP25" s="135">
        <f t="shared" si="60"/>
      </c>
      <c r="AQ25" s="136">
        <f t="shared" si="25"/>
      </c>
      <c r="AR25" s="134">
        <f t="shared" si="26"/>
      </c>
      <c r="AS25" s="135">
        <f t="shared" si="61"/>
      </c>
      <c r="AT25" s="136">
        <f t="shared" si="27"/>
      </c>
      <c r="AU25" s="134">
        <f t="shared" si="28"/>
      </c>
      <c r="AV25" s="135">
        <f t="shared" si="62"/>
      </c>
      <c r="AW25" s="136">
        <f t="shared" si="29"/>
      </c>
      <c r="AX25" s="134">
        <f t="shared" si="30"/>
      </c>
      <c r="AY25" s="135">
        <f t="shared" si="63"/>
      </c>
      <c r="AZ25" s="136">
        <f t="shared" si="31"/>
      </c>
      <c r="BA25" s="134">
        <f t="shared" si="32"/>
      </c>
      <c r="BB25" s="135">
        <f t="shared" si="64"/>
      </c>
      <c r="BC25" s="136">
        <f t="shared" si="33"/>
      </c>
      <c r="BD25" s="134">
        <f t="shared" si="34"/>
      </c>
      <c r="BE25" s="135">
        <f t="shared" si="65"/>
      </c>
      <c r="BF25" s="136">
        <f t="shared" si="35"/>
      </c>
      <c r="BG25" s="134">
        <f t="shared" si="36"/>
      </c>
      <c r="BH25" s="135">
        <f t="shared" si="66"/>
      </c>
      <c r="BI25" s="136">
        <f t="shared" si="37"/>
      </c>
      <c r="BJ25" s="122">
        <f t="shared" si="38"/>
      </c>
      <c r="BK25" s="123">
        <f t="shared" si="67"/>
      </c>
      <c r="BL25" s="124">
        <f t="shared" si="39"/>
      </c>
      <c r="BM25" s="97"/>
      <c r="BN25" s="132">
        <f t="shared" si="40"/>
        <v>0</v>
      </c>
      <c r="BO25" s="132">
        <f t="shared" si="41"/>
        <v>0</v>
      </c>
      <c r="BP25" s="132">
        <f t="shared" si="42"/>
        <v>0</v>
      </c>
      <c r="BQ25" s="132">
        <f t="shared" si="43"/>
        <v>0</v>
      </c>
      <c r="BR25" s="132">
        <f t="shared" si="44"/>
        <v>0</v>
      </c>
      <c r="BS25" s="132">
        <f t="shared" si="45"/>
        <v>0</v>
      </c>
      <c r="BT25" s="127">
        <f t="shared" si="46"/>
      </c>
      <c r="BU25" s="133">
        <f t="shared" si="47"/>
      </c>
      <c r="BV25" s="99"/>
      <c r="CA25" s="129">
        <f>IF('２０１６．６年生組合せ表'!AA25="","",'２０１６．６年生組合せ表'!O25&amp;'２０１６．６年生組合せ表'!AG25)</f>
      </c>
      <c r="CB25" s="130">
        <f>IF('２０１６．６年生組合せ表'!AA25="","",'２０１６．６年生組合せ表'!AA25)</f>
      </c>
      <c r="CC25" s="130">
        <f>IF('２０１６．６年生組合せ表'!AE25="","",'２０１６．６年生組合せ表'!AE25)</f>
      </c>
      <c r="CD25" s="130">
        <f>IF('２０１６．６年生組合せ表'!AA25="","",'２０１６．６年生組合せ表'!AG25&amp;'２０１６．６年生組合せ表'!O25)</f>
      </c>
      <c r="CE25" s="130">
        <f>IF('２０１６．６年生組合せ表'!AE25="","",'２０１６．６年生組合せ表'!AE25)</f>
      </c>
      <c r="CF25" s="130">
        <f>IF('２０１６．６年生組合せ表'!AA25="","",'２０１６．６年生組合せ表'!AA25)</f>
      </c>
    </row>
    <row r="26" spans="2:84" ht="28.5" customHeight="1" hidden="1">
      <c r="B26" s="96"/>
      <c r="C26" s="137">
        <v>20</v>
      </c>
      <c r="D26" s="137" t="s">
        <v>9</v>
      </c>
      <c r="E26" s="122">
        <f t="shared" si="0"/>
      </c>
      <c r="F26" s="123">
        <f t="shared" si="48"/>
      </c>
      <c r="G26" s="124">
        <f t="shared" si="1"/>
      </c>
      <c r="H26" s="122">
        <f t="shared" si="2"/>
      </c>
      <c r="I26" s="123">
        <f t="shared" si="49"/>
      </c>
      <c r="J26" s="124">
        <f t="shared" si="3"/>
      </c>
      <c r="K26" s="122">
        <f t="shared" si="4"/>
      </c>
      <c r="L26" s="123">
        <f t="shared" si="50"/>
      </c>
      <c r="M26" s="124">
        <f t="shared" si="5"/>
      </c>
      <c r="N26" s="122">
        <f t="shared" si="6"/>
      </c>
      <c r="O26" s="123">
        <f t="shared" si="51"/>
      </c>
      <c r="P26" s="124">
        <f t="shared" si="7"/>
      </c>
      <c r="Q26" s="122">
        <f t="shared" si="8"/>
      </c>
      <c r="R26" s="123">
        <f t="shared" si="52"/>
      </c>
      <c r="S26" s="124">
        <f t="shared" si="9"/>
      </c>
      <c r="T26" s="122">
        <f t="shared" si="10"/>
      </c>
      <c r="U26" s="123">
        <f t="shared" si="53"/>
      </c>
      <c r="V26" s="124">
        <f t="shared" si="11"/>
      </c>
      <c r="W26" s="122">
        <f t="shared" si="12"/>
      </c>
      <c r="X26" s="123">
        <f t="shared" si="54"/>
      </c>
      <c r="Y26" s="124">
        <f t="shared" si="13"/>
      </c>
      <c r="Z26" s="122">
        <f t="shared" si="14"/>
      </c>
      <c r="AA26" s="123">
        <f t="shared" si="55"/>
      </c>
      <c r="AB26" s="124">
        <f t="shared" si="15"/>
      </c>
      <c r="AC26" s="122">
        <f t="shared" si="16"/>
      </c>
      <c r="AD26" s="123">
        <f t="shared" si="56"/>
      </c>
      <c r="AE26" s="124">
        <f t="shared" si="17"/>
      </c>
      <c r="AF26" s="122">
        <f t="shared" si="18"/>
      </c>
      <c r="AG26" s="123">
        <f t="shared" si="57"/>
      </c>
      <c r="AH26" s="124">
        <f t="shared" si="19"/>
      </c>
      <c r="AI26" s="122">
        <f t="shared" si="20"/>
      </c>
      <c r="AJ26" s="123">
        <f t="shared" si="58"/>
      </c>
      <c r="AK26" s="124">
        <f t="shared" si="21"/>
      </c>
      <c r="AL26" s="122">
        <f t="shared" si="22"/>
      </c>
      <c r="AM26" s="123">
        <f t="shared" si="59"/>
      </c>
      <c r="AN26" s="124">
        <f t="shared" si="23"/>
      </c>
      <c r="AO26" s="122">
        <f t="shared" si="24"/>
      </c>
      <c r="AP26" s="123">
        <f t="shared" si="60"/>
      </c>
      <c r="AQ26" s="124">
        <f t="shared" si="25"/>
      </c>
      <c r="AR26" s="122">
        <f t="shared" si="26"/>
      </c>
      <c r="AS26" s="123">
        <f t="shared" si="61"/>
      </c>
      <c r="AT26" s="124">
        <f t="shared" si="27"/>
      </c>
      <c r="AU26" s="122">
        <f t="shared" si="28"/>
      </c>
      <c r="AV26" s="123">
        <f t="shared" si="62"/>
      </c>
      <c r="AW26" s="124">
        <f t="shared" si="29"/>
      </c>
      <c r="AX26" s="122">
        <f t="shared" si="30"/>
      </c>
      <c r="AY26" s="123">
        <f t="shared" si="63"/>
      </c>
      <c r="AZ26" s="124">
        <f t="shared" si="31"/>
      </c>
      <c r="BA26" s="122">
        <f t="shared" si="32"/>
      </c>
      <c r="BB26" s="123">
        <f t="shared" si="64"/>
      </c>
      <c r="BC26" s="124">
        <f t="shared" si="33"/>
      </c>
      <c r="BD26" s="122">
        <f t="shared" si="34"/>
      </c>
      <c r="BE26" s="123">
        <f t="shared" si="65"/>
      </c>
      <c r="BF26" s="124">
        <f t="shared" si="35"/>
      </c>
      <c r="BG26" s="122">
        <f t="shared" si="36"/>
      </c>
      <c r="BH26" s="123">
        <f t="shared" si="66"/>
      </c>
      <c r="BI26" s="124">
        <f t="shared" si="37"/>
      </c>
      <c r="BJ26" s="122">
        <f t="shared" si="38"/>
      </c>
      <c r="BK26" s="123">
        <f t="shared" si="67"/>
      </c>
      <c r="BL26" s="124">
        <f t="shared" si="39"/>
      </c>
      <c r="BM26" s="138"/>
      <c r="BN26" s="139">
        <f t="shared" si="40"/>
        <v>0</v>
      </c>
      <c r="BO26" s="139">
        <f t="shared" si="41"/>
        <v>0</v>
      </c>
      <c r="BP26" s="139">
        <f t="shared" si="42"/>
        <v>0</v>
      </c>
      <c r="BQ26" s="139">
        <f t="shared" si="43"/>
        <v>0</v>
      </c>
      <c r="BR26" s="139"/>
      <c r="BS26" s="139"/>
      <c r="BT26" s="127"/>
      <c r="BU26" s="139">
        <f t="shared" si="47"/>
      </c>
      <c r="BV26" s="99"/>
      <c r="CA26" s="129">
        <f>IF('２０１６．６年生組合せ表'!AA26="","",'２０１６．６年生組合せ表'!O26&amp;'２０１６．６年生組合せ表'!AG26)</f>
      </c>
      <c r="CB26" s="130">
        <f>IF('２０１６．６年生組合せ表'!AA26="","",'２０１６．６年生組合せ表'!AA26)</f>
      </c>
      <c r="CC26" s="130">
        <f>IF('２０１６．６年生組合せ表'!AE26="","",'２０１６．６年生組合せ表'!AE26)</f>
      </c>
      <c r="CD26" s="130">
        <f>IF('２０１６．６年生組合せ表'!AA26="","",'２０１６．６年生組合せ表'!AG26&amp;'２０１６．６年生組合せ表'!O26)</f>
      </c>
      <c r="CE26" s="130">
        <f>IF('２０１６．６年生組合せ表'!AE26="","",'２０１６．６年生組合せ表'!AE26)</f>
      </c>
      <c r="CF26" s="130">
        <f>IF('２０１６．６年生組合せ表'!AA26="","",'２０１６．６年生組合せ表'!AA26)</f>
      </c>
    </row>
    <row r="27" spans="2:84" ht="16.5" customHeight="1" thickBot="1">
      <c r="B27" s="140"/>
      <c r="C27" s="141"/>
      <c r="D27" s="142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3"/>
      <c r="CA27" s="129">
        <f>IF('２０１６．６年生組合せ表'!AA27="","",'２０１６．６年生組合せ表'!O27&amp;'２０１６．６年生組合せ表'!AG27)</f>
      </c>
      <c r="CB27" s="130">
        <f>IF('２０１６．６年生組合せ表'!AA27="","",'２０１６．６年生組合せ表'!AA27)</f>
      </c>
      <c r="CC27" s="130">
        <f>IF('２０１６．６年生組合せ表'!AE27="","",'２０１６．６年生組合せ表'!AE27)</f>
      </c>
      <c r="CD27" s="130">
        <f>IF('２０１６．６年生組合せ表'!AA27="","",'２０１６．６年生組合せ表'!AG27&amp;'２０１６．６年生組合せ表'!O27)</f>
      </c>
      <c r="CE27" s="130">
        <f>IF('２０１６．６年生組合せ表'!AE27="","",'２０１６．６年生組合せ表'!AE27)</f>
      </c>
      <c r="CF27" s="130">
        <f>IF('２０１６．６年生組合せ表'!AA27="","",'２０１６．６年生組合せ表'!AA27)</f>
      </c>
    </row>
    <row r="28" spans="79:84" ht="14.25" thickTop="1">
      <c r="CA28" s="129">
        <f>IF('２０１６．６年生組合せ表'!AA28="","",'２０１６．６年生組合せ表'!O28&amp;'２０１６．６年生組合せ表'!AG28)</f>
      </c>
      <c r="CB28" s="130">
        <f>IF('２０１６．６年生組合せ表'!AA28="","",'２０１６．６年生組合せ表'!AA28)</f>
      </c>
      <c r="CC28" s="130">
        <f>IF('２０１６．６年生組合せ表'!AE28="","",'２０１６．６年生組合せ表'!AE28)</f>
      </c>
      <c r="CD28" s="130">
        <f>IF('２０１６．６年生組合せ表'!AA28="","",'２０１６．６年生組合せ表'!AG28&amp;'２０１６．６年生組合せ表'!O28)</f>
      </c>
      <c r="CE28" s="130">
        <f>IF('２０１６．６年生組合せ表'!AE28="","",'２０１６．６年生組合せ表'!AE28)</f>
      </c>
      <c r="CF28" s="130">
        <f>IF('２０１６．６年生組合せ表'!AA28="","",'２０１６．６年生組合せ表'!AA28)</f>
      </c>
    </row>
    <row r="29" spans="79:84" ht="13.5">
      <c r="CA29" s="129">
        <f>IF('２０１６．６年生組合せ表'!AA29="","",'２０１６．６年生組合せ表'!O29&amp;'２０１６．６年生組合せ表'!AG29)</f>
      </c>
      <c r="CB29" s="130">
        <f>IF('２０１６．６年生組合せ表'!AA29="","",'２０１６．６年生組合せ表'!AA29)</f>
      </c>
      <c r="CC29" s="130">
        <f>IF('２０１６．６年生組合せ表'!AE29="","",'２０１６．６年生組合せ表'!AE29)</f>
      </c>
      <c r="CD29" s="130">
        <f>IF('２０１６．６年生組合せ表'!AA29="","",'２０１６．６年生組合せ表'!AG29&amp;'２０１６．６年生組合せ表'!O29)</f>
      </c>
      <c r="CE29" s="130">
        <f>IF('２０１６．６年生組合せ表'!AE29="","",'２０１６．６年生組合せ表'!AE29)</f>
      </c>
      <c r="CF29" s="130">
        <f>IF('２０１６．６年生組合せ表'!AA29="","",'２０１６．６年生組合せ表'!AA29)</f>
      </c>
    </row>
    <row r="30" spans="79:84" ht="13.5">
      <c r="CA30" s="129" t="str">
        <f>IF('２０１６．６年生組合せ表'!AA30="","",'２０１６．６年生組合せ表'!O30&amp;'２０１６．６年生組合せ表'!AG30)</f>
        <v>ＹＭＣＡＦＣ城東</v>
      </c>
      <c r="CB30" s="130">
        <f>IF('２０１６．６年生組合せ表'!AA30="","",'２０１６．６年生組合せ表'!AA30)</f>
        <v>1</v>
      </c>
      <c r="CC30" s="130">
        <f>IF('２０１６．６年生組合せ表'!AE30="","",'２０１６．６年生組合せ表'!AE30)</f>
        <v>4</v>
      </c>
      <c r="CD30" s="130" t="str">
        <f>IF('２０１６．６年生組合せ表'!AA30="","",'２０１６．６年生組合せ表'!AG30&amp;'２０１６．６年生組合せ表'!O30)</f>
        <v>ＦＣ城東ＹＭＣＡ</v>
      </c>
      <c r="CE30" s="130">
        <f>IF('２０１６．６年生組合せ表'!AE30="","",'２０１６．６年生組合せ表'!AE30)</f>
        <v>4</v>
      </c>
      <c r="CF30" s="130">
        <f>IF('２０１６．６年生組合せ表'!AA30="","",'２０１６．６年生組合せ表'!AA30)</f>
        <v>1</v>
      </c>
    </row>
    <row r="31" spans="79:84" ht="13.5">
      <c r="CA31" s="129" t="str">
        <f>IF('２０１６．６年生組合せ表'!AA31="","",'２０１６．６年生組合せ表'!O31&amp;'２０１６．６年生組合せ表'!AG31)</f>
        <v>ＦＣ北砂Ｊスターズ</v>
      </c>
      <c r="CB31" s="130">
        <f>IF('２０１６．６年生組合せ表'!AA31="","",'２０１６．６年生組合せ表'!AA31)</f>
        <v>0</v>
      </c>
      <c r="CC31" s="130">
        <f>IF('２０１６．６年生組合せ表'!AE31="","",'２０１６．６年生組合せ表'!AE31)</f>
        <v>1</v>
      </c>
      <c r="CD31" s="130" t="str">
        <f>IF('２０１６．６年生組合せ表'!AA31="","",'２０１６．６年生組合せ表'!AG31&amp;'２０１６．６年生組合せ表'!O31)</f>
        <v>ＪスターズＦＣ北砂</v>
      </c>
      <c r="CE31" s="130">
        <f>IF('２０１６．６年生組合せ表'!AE31="","",'２０１６．６年生組合せ表'!AE31)</f>
        <v>1</v>
      </c>
      <c r="CF31" s="130">
        <f>IF('２０１６．６年生組合せ表'!AA31="","",'２０１６．６年生組合せ表'!AA31)</f>
        <v>0</v>
      </c>
    </row>
    <row r="32" spans="79:84" ht="13.5">
      <c r="CA32" s="129" t="str">
        <f>IF('２０１６．６年生組合せ表'!AA32="","",'２０１６．６年生組合せ表'!O32&amp;'２０１６．６年生組合せ表'!AG32)</f>
        <v>ＦＣ城東深川ＳＣ</v>
      </c>
      <c r="CB32" s="130">
        <f>IF('２０１６．６年生組合せ表'!AA32="","",'２０１６．６年生組合せ表'!AA32)</f>
        <v>0</v>
      </c>
      <c r="CC32" s="130">
        <f>IF('２０１６．６年生組合せ表'!AE32="","",'２０１６．６年生組合せ表'!AE32)</f>
        <v>0</v>
      </c>
      <c r="CD32" s="130" t="str">
        <f>IF('２０１６．６年生組合せ表'!AA32="","",'２０１６．６年生組合せ表'!AG32&amp;'２０１６．６年生組合せ表'!O32)</f>
        <v>深川ＳＣＦＣ城東</v>
      </c>
      <c r="CE32" s="130">
        <f>IF('２０１６．６年生組合せ表'!AE32="","",'２０１６．６年生組合せ表'!AE32)</f>
        <v>0</v>
      </c>
      <c r="CF32" s="130">
        <f>IF('２０１６．６年生組合せ表'!AA32="","",'２０１６．６年生組合せ表'!AA32)</f>
        <v>0</v>
      </c>
    </row>
    <row r="33" spans="79:84" ht="13.5">
      <c r="CA33" s="129" t="str">
        <f>IF('２０１６．６年生組合せ表'!AA33="","",'２０１６．６年生組合せ表'!O33&amp;'２０１６．６年生組合せ表'!AG33)</f>
        <v>Ｊスターズ江東フレンドリー</v>
      </c>
      <c r="CB33" s="130">
        <f>IF('２０１６．６年生組合せ表'!AA33="","",'２０１６．６年生組合せ表'!AA33)</f>
        <v>1</v>
      </c>
      <c r="CC33" s="130">
        <f>IF('２０１６．６年生組合せ表'!AE33="","",'２０１６．６年生組合せ表'!AE33)</f>
        <v>2</v>
      </c>
      <c r="CD33" s="130" t="str">
        <f>IF('２０１６．６年生組合せ表'!AA33="","",'２０１６．６年生組合せ表'!AG33&amp;'２０１６．６年生組合せ表'!O33)</f>
        <v>江東フレンドリーＪスターズ</v>
      </c>
      <c r="CE33" s="130">
        <f>IF('２０１６．６年生組合せ表'!AE33="","",'２０１６．６年生組合せ表'!AE33)</f>
        <v>2</v>
      </c>
      <c r="CF33" s="130">
        <f>IF('２０１６．６年生組合せ表'!AA33="","",'２０１６．６年生組合せ表'!AA33)</f>
        <v>1</v>
      </c>
    </row>
    <row r="34" spans="79:84" ht="13.5">
      <c r="CA34" s="129" t="str">
        <f>IF('２０１６．６年生組合せ表'!AA34="","",'２０１６．６年生組合せ表'!O34&amp;'２０１６．６年生組合せ表'!AG34)</f>
        <v>深川ＳＣＹＭＣＡ</v>
      </c>
      <c r="CB34" s="130">
        <f>IF('２０１６．６年生組合せ表'!AA34="","",'２０１６．６年生組合せ表'!AA34)</f>
        <v>1</v>
      </c>
      <c r="CC34" s="130">
        <f>IF('２０１６．６年生組合せ表'!AE34="","",'２０１６．６年生組合せ表'!AE34)</f>
        <v>0</v>
      </c>
      <c r="CD34" s="130" t="str">
        <f>IF('２０１６．６年生組合せ表'!AA34="","",'２０１６．６年生組合せ表'!AG34&amp;'２０１６．６年生組合せ表'!O34)</f>
        <v>ＹＭＣＡ深川ＳＣ</v>
      </c>
      <c r="CE34" s="130">
        <f>IF('２０１６．６年生組合せ表'!AE34="","",'２０１６．６年生組合せ表'!AE34)</f>
        <v>0</v>
      </c>
      <c r="CF34" s="130">
        <f>IF('２０１６．６年生組合せ表'!AA34="","",'２０１６．６年生組合せ表'!AA34)</f>
        <v>1</v>
      </c>
    </row>
    <row r="35" spans="79:84" ht="13.5">
      <c r="CA35" s="129">
        <f>IF('２０１６．６年生組合せ表'!AA35="","",'２０１６．６年生組合せ表'!O35&amp;'２０１６．６年生組合せ表'!AG35)</f>
      </c>
      <c r="CB35" s="130">
        <f>IF('２０１６．６年生組合せ表'!AA35="","",'２０１６．６年生組合せ表'!AA35)</f>
      </c>
      <c r="CC35" s="130">
        <f>IF('２０１６．６年生組合せ表'!AE35="","",'２０１６．６年生組合せ表'!AE35)</f>
      </c>
      <c r="CD35" s="130">
        <f>IF('２０１６．６年生組合せ表'!AA35="","",'２０１６．６年生組合せ表'!AG35&amp;'２０１６．６年生組合せ表'!O35)</f>
      </c>
      <c r="CE35" s="130">
        <f>IF('２０１６．６年生組合せ表'!AE35="","",'２０１６．６年生組合せ表'!AE35)</f>
      </c>
      <c r="CF35" s="130">
        <f>IF('２０１６．６年生組合せ表'!AA35="","",'２０１６．６年生組合せ表'!AA35)</f>
      </c>
    </row>
    <row r="36" spans="79:84" ht="13.5">
      <c r="CA36" s="129">
        <f>IF('２０１６．６年生組合せ表'!AA36="","",'２０１６．６年生組合せ表'!O36&amp;'２０１６．６年生組合せ表'!AG36)</f>
      </c>
      <c r="CB36" s="130">
        <f>IF('２０１６．６年生組合せ表'!AA36="","",'２０１６．６年生組合せ表'!AA36)</f>
      </c>
      <c r="CC36" s="130">
        <f>IF('２０１６．６年生組合せ表'!AE36="","",'２０１６．６年生組合せ表'!AE36)</f>
      </c>
      <c r="CD36" s="130">
        <f>IF('２０１６．６年生組合せ表'!AA36="","",'２０１６．６年生組合せ表'!AG36&amp;'２０１６．６年生組合せ表'!O36)</f>
      </c>
      <c r="CE36" s="130">
        <f>IF('２０１６．６年生組合せ表'!AE36="","",'２０１６．６年生組合せ表'!AE36)</f>
      </c>
      <c r="CF36" s="130">
        <f>IF('２０１６．６年生組合せ表'!AA36="","",'２０１６．６年生組合せ表'!AA36)</f>
      </c>
    </row>
    <row r="37" spans="79:84" ht="13.5">
      <c r="CA37" s="129">
        <f>IF('２０１６．６年生組合せ表'!AA37="","",'２０１６．６年生組合せ表'!O37&amp;'２０１６．６年生組合せ表'!AG37)</f>
      </c>
      <c r="CB37" s="130">
        <f>IF('２０１６．６年生組合せ表'!AA37="","",'２０１６．６年生組合せ表'!AA37)</f>
      </c>
      <c r="CC37" s="130">
        <f>IF('２０１６．６年生組合せ表'!AE37="","",'２０１６．６年生組合せ表'!AE37)</f>
      </c>
      <c r="CD37" s="130">
        <f>IF('２０１６．６年生組合せ表'!AA37="","",'２０１６．６年生組合せ表'!AG37&amp;'２０１６．６年生組合せ表'!O37)</f>
      </c>
      <c r="CE37" s="130">
        <f>IF('２０１６．６年生組合せ表'!AE37="","",'２０１６．６年生組合せ表'!AE37)</f>
      </c>
      <c r="CF37" s="130">
        <f>IF('２０１６．６年生組合せ表'!AA37="","",'２０１６．６年生組合せ表'!AA37)</f>
      </c>
    </row>
    <row r="38" spans="79:84" ht="13.5">
      <c r="CA38" s="129">
        <f>IF('２０１６．６年生組合せ表'!AA38="","",'２０１６．６年生組合せ表'!O38&amp;'２０１６．６年生組合せ表'!AG38)</f>
      </c>
      <c r="CB38" s="130">
        <f>IF('２０１６．６年生組合せ表'!AA38="","",'２０１６．６年生組合せ表'!AA38)</f>
      </c>
      <c r="CC38" s="130">
        <f>IF('２０１６．６年生組合せ表'!AE38="","",'２０１６．６年生組合せ表'!AE38)</f>
      </c>
      <c r="CD38" s="130">
        <f>IF('２０１６．６年生組合せ表'!AA38="","",'２０１６．６年生組合せ表'!AG38&amp;'２０１６．６年生組合せ表'!O38)</f>
      </c>
      <c r="CE38" s="130">
        <f>IF('２０１６．６年生組合せ表'!AE38="","",'２０１６．６年生組合せ表'!AE38)</f>
      </c>
      <c r="CF38" s="130">
        <f>IF('２０１６．６年生組合せ表'!AA38="","",'２０１６．６年生組合せ表'!AA38)</f>
      </c>
    </row>
    <row r="39" spans="79:84" ht="13.5">
      <c r="CA39" s="129">
        <f>IF('２０１６．６年生組合せ表'!AA39="","",'２０１６．６年生組合せ表'!O39&amp;'２０１６．６年生組合せ表'!AG39)</f>
      </c>
      <c r="CB39" s="130">
        <f>IF('２０１６．６年生組合せ表'!AA39="","",'２０１６．６年生組合せ表'!AA39)</f>
      </c>
      <c r="CC39" s="130">
        <f>IF('２０１６．６年生組合せ表'!AE39="","",'２０１６．６年生組合せ表'!AE39)</f>
      </c>
      <c r="CD39" s="130">
        <f>IF('２０１６．６年生組合せ表'!AA39="","",'２０１６．６年生組合せ表'!AG39&amp;'２０１６．６年生組合せ表'!O39)</f>
      </c>
      <c r="CE39" s="130">
        <f>IF('２０１６．６年生組合せ表'!AE39="","",'２０１６．６年生組合せ表'!AE39)</f>
      </c>
      <c r="CF39" s="130">
        <f>IF('２０１６．６年生組合せ表'!AA39="","",'２０１６．６年生組合せ表'!AA39)</f>
      </c>
    </row>
    <row r="40" spans="79:84" ht="13.5">
      <c r="CA40" s="129">
        <f>IF('２０１６．６年生組合せ表'!AA40="","",'２０１６．６年生組合せ表'!O40&amp;'２０１６．６年生組合せ表'!AG40)</f>
      </c>
      <c r="CB40" s="130">
        <f>IF('２０１６．６年生組合せ表'!AA40="","",'２０１６．６年生組合せ表'!AA40)</f>
      </c>
      <c r="CC40" s="130">
        <f>IF('２０１６．６年生組合せ表'!AE40="","",'２０１６．６年生組合せ表'!AE40)</f>
      </c>
      <c r="CD40" s="130">
        <f>IF('２０１６．６年生組合せ表'!AA40="","",'２０１６．６年生組合せ表'!AG40&amp;'２０１６．６年生組合せ表'!O40)</f>
      </c>
      <c r="CE40" s="130">
        <f>IF('２０１６．６年生組合せ表'!AE40="","",'２０１６．６年生組合せ表'!AE40)</f>
      </c>
      <c r="CF40" s="130">
        <f>IF('２０１６．６年生組合せ表'!AA40="","",'２０１６．６年生組合せ表'!AA40)</f>
      </c>
    </row>
    <row r="41" spans="79:84" ht="13.5">
      <c r="CA41" s="129" t="str">
        <f>IF('２０１６．６年生組合せ表'!AA41="","",'２０１６．６年生組合せ表'!O41&amp;'２０１６．６年生組合せ表'!AG41)</f>
        <v>ベイエリアスカイＦＣ</v>
      </c>
      <c r="CB41" s="130">
        <f>IF('２０１６．６年生組合せ表'!AA41="","",'２０１６．６年生組合せ表'!AA41)</f>
        <v>2</v>
      </c>
      <c r="CC41" s="130">
        <f>IF('２０１６．６年生組合せ表'!AE41="","",'２０１６．６年生組合せ表'!AE41)</f>
        <v>2</v>
      </c>
      <c r="CD41" s="130" t="str">
        <f>IF('２０１６．６年生組合せ表'!AA41="","",'２０１６．６年生組合せ表'!AG41&amp;'２０１６．６年生組合せ表'!O41)</f>
        <v>スカイＦＣベイエリア</v>
      </c>
      <c r="CE41" s="130">
        <f>IF('２０１６．６年生組合せ表'!AE41="","",'２０１６．６年生組合せ表'!AE41)</f>
        <v>2</v>
      </c>
      <c r="CF41" s="130">
        <f>IF('２０１６．６年生組合せ表'!AA41="","",'２０１６．６年生組合せ表'!AA41)</f>
        <v>2</v>
      </c>
    </row>
    <row r="42" spans="79:84" ht="13.5">
      <c r="CA42" s="129" t="str">
        <f>IF('２０１６．６年生組合せ表'!AA42="","",'２０１６．６年生組合せ表'!O42&amp;'２０１６．６年生組合せ表'!AG42)</f>
        <v>江東フレンドリーＦＣ東陽</v>
      </c>
      <c r="CB42" s="130">
        <f>IF('２０１６．６年生組合せ表'!AA42="","",'２０１６．６年生組合せ表'!AA42)</f>
        <v>3</v>
      </c>
      <c r="CC42" s="130">
        <f>IF('２０１６．６年生組合せ表'!AE42="","",'２０１６．６年生組合せ表'!AE42)</f>
        <v>0</v>
      </c>
      <c r="CD42" s="130" t="str">
        <f>IF('２０１６．６年生組合せ表'!AA42="","",'２０１６．６年生組合せ表'!AG42&amp;'２０１６．６年生組合せ表'!O42)</f>
        <v>ＦＣ東陽江東フレンドリー</v>
      </c>
      <c r="CE42" s="130">
        <f>IF('２０１６．６年生組合せ表'!AE42="","",'２０１６．６年生組合せ表'!AE42)</f>
        <v>0</v>
      </c>
      <c r="CF42" s="130">
        <f>IF('２０１６．６年生組合せ表'!AA42="","",'２０１６．６年生組合せ表'!AA42)</f>
        <v>3</v>
      </c>
    </row>
    <row r="43" spans="79:84" ht="13.5">
      <c r="CA43" s="129" t="str">
        <f>IF('２０１６．６年生組合せ表'!AA43="","",'２０１６．６年生組合せ表'!O43&amp;'２０１６．６年生組合せ表'!AG43)</f>
        <v>スカイＦＣスターキッカーズ</v>
      </c>
      <c r="CB43" s="130">
        <f>IF('２０１６．６年生組合せ表'!AA43="","",'２０１６．６年生組合せ表'!AA43)</f>
        <v>1</v>
      </c>
      <c r="CC43" s="130">
        <f>IF('２０１６．６年生組合せ表'!AE43="","",'２０１６．６年生組合せ表'!AE43)</f>
        <v>8</v>
      </c>
      <c r="CD43" s="130" t="str">
        <f>IF('２０１６．６年生組合せ表'!AA43="","",'２０１６．６年生組合せ表'!AG43&amp;'２０１６．６年生組合せ表'!O43)</f>
        <v>スターキッカーズスカイＦＣ</v>
      </c>
      <c r="CE43" s="130">
        <f>IF('２０１６．６年生組合せ表'!AE43="","",'２０１６．６年生組合せ表'!AE43)</f>
        <v>8</v>
      </c>
      <c r="CF43" s="130">
        <f>IF('２０１６．６年生組合せ表'!AA43="","",'２０１６．６年生組合せ表'!AA43)</f>
        <v>1</v>
      </c>
    </row>
    <row r="44" spans="79:84" ht="13.5">
      <c r="CA44" s="129" t="str">
        <f>IF('２０１６．６年生組合せ表'!AA44="","",'２０１６．６年生組合せ表'!O44&amp;'２０１６．６年生組合せ表'!AG44)</f>
        <v>ＦＣ東陽ＦＣ北砂</v>
      </c>
      <c r="CB44" s="130">
        <f>IF('２０１６．６年生組合せ表'!AA44="","",'２０１６．６年生組合せ表'!AA44)</f>
        <v>0</v>
      </c>
      <c r="CC44" s="130">
        <f>IF('２０１６．６年生組合せ表'!AE44="","",'２０１６．６年生組合せ表'!AE44)</f>
        <v>2</v>
      </c>
      <c r="CD44" s="130" t="str">
        <f>IF('２０１６．６年生組合せ表'!AA44="","",'２０１６．６年生組合せ表'!AG44&amp;'２０１６．６年生組合せ表'!O44)</f>
        <v>ＦＣ北砂ＦＣ東陽</v>
      </c>
      <c r="CE44" s="130">
        <f>IF('２０１６．６年生組合せ表'!AE44="","",'２０１６．６年生組合せ表'!AE44)</f>
        <v>2</v>
      </c>
      <c r="CF44" s="130">
        <f>IF('２０１６．６年生組合せ表'!AA44="","",'２０１６．６年生組合せ表'!AA44)</f>
        <v>0</v>
      </c>
    </row>
    <row r="45" spans="79:84" ht="13.5">
      <c r="CA45" s="129" t="str">
        <f>IF('２０１６．６年生組合せ表'!AA45="","",'２０１６．６年生組合せ表'!O45&amp;'２０１６．６年生組合せ表'!AG45)</f>
        <v>スターキッカーズベイエリア</v>
      </c>
      <c r="CB45" s="130">
        <f>IF('２０１６．６年生組合せ表'!AA45="","",'２０１６．６年生組合せ表'!AA45)</f>
        <v>4</v>
      </c>
      <c r="CC45" s="130">
        <f>IF('２０１６．６年生組合せ表'!AE45="","",'２０１６．６年生組合せ表'!AE45)</f>
        <v>1</v>
      </c>
      <c r="CD45" s="130" t="str">
        <f>IF('２０１６．６年生組合せ表'!AA45="","",'２０１６．６年生組合せ表'!AG45&amp;'２０１６．６年生組合せ表'!O45)</f>
        <v>ベイエリアスターキッカーズ</v>
      </c>
      <c r="CE45" s="130">
        <f>IF('２０１６．６年生組合せ表'!AE45="","",'２０１６．６年生組合せ表'!AE45)</f>
        <v>1</v>
      </c>
      <c r="CF45" s="130">
        <f>IF('２０１６．６年生組合せ表'!AA45="","",'２０１６．６年生組合せ表'!AA45)</f>
        <v>4</v>
      </c>
    </row>
    <row r="46" spans="79:84" ht="13.5">
      <c r="CA46" s="129">
        <f>IF('２０１６．６年生組合せ表'!AA46="","",'２０１６．６年生組合せ表'!O46&amp;'２０１６．６年生組合せ表'!AG46)</f>
      </c>
      <c r="CB46" s="130">
        <f>IF('２０１６．６年生組合せ表'!AA46="","",'２０１６．６年生組合せ表'!AA46)</f>
      </c>
      <c r="CC46" s="130">
        <f>IF('２０１６．６年生組合せ表'!AE46="","",'２０１６．６年生組合せ表'!AE46)</f>
      </c>
      <c r="CD46" s="130">
        <f>IF('２０１６．６年生組合せ表'!AA46="","",'２０１６．６年生組合せ表'!AG46&amp;'２０１６．６年生組合せ表'!O46)</f>
      </c>
      <c r="CE46" s="130">
        <f>IF('２０１６．６年生組合せ表'!AE46="","",'２０１６．６年生組合せ表'!AE46)</f>
      </c>
      <c r="CF46" s="130">
        <f>IF('２０１６．６年生組合せ表'!AA46="","",'２０１６．６年生組合せ表'!AA46)</f>
      </c>
    </row>
    <row r="47" spans="79:84" ht="13.5">
      <c r="CA47" s="129">
        <f>IF('２０１６．６年生組合せ表'!AA47="","",'２０１６．６年生組合せ表'!O47&amp;'２０１６．６年生組合せ表'!AG47)</f>
      </c>
      <c r="CB47" s="130">
        <f>IF('２０１６．６年生組合せ表'!AA47="","",'２０１６．６年生組合せ表'!AA47)</f>
      </c>
      <c r="CC47" s="130">
        <f>IF('２０１６．６年生組合せ表'!AE47="","",'２０１６．６年生組合せ表'!AE47)</f>
      </c>
      <c r="CD47" s="130">
        <f>IF('２０１６．６年生組合せ表'!AA47="","",'２０１６．６年生組合せ表'!AG47&amp;'２０１６．６年生組合せ表'!O47)</f>
      </c>
      <c r="CE47" s="130">
        <f>IF('２０１６．６年生組合せ表'!AE47="","",'２０１６．６年生組合せ表'!AE47)</f>
      </c>
      <c r="CF47" s="130">
        <f>IF('２０１６．６年生組合せ表'!AA47="","",'２０１６．６年生組合せ表'!AA47)</f>
      </c>
    </row>
    <row r="48" spans="79:84" ht="13.5">
      <c r="CA48" s="129">
        <f>IF('２０１６．６年生組合せ表'!AA48="","",'２０１６．６年生組合せ表'!O48&amp;'２０１６．６年生組合せ表'!AG48)</f>
      </c>
      <c r="CB48" s="130">
        <f>IF('２０１６．６年生組合せ表'!AA48="","",'２０１６．６年生組合せ表'!AA48)</f>
      </c>
      <c r="CC48" s="130">
        <f>IF('２０１６．６年生組合せ表'!AE48="","",'２０１６．６年生組合せ表'!AE48)</f>
      </c>
      <c r="CD48" s="130">
        <f>IF('２０１６．６年生組合せ表'!AA48="","",'２０１６．６年生組合せ表'!AG48&amp;'２０１６．６年生組合せ表'!O48)</f>
      </c>
      <c r="CE48" s="130">
        <f>IF('２０１６．６年生組合せ表'!AE48="","",'２０１６．６年生組合せ表'!AE48)</f>
      </c>
      <c r="CF48" s="130">
        <f>IF('２０１６．６年生組合せ表'!AA48="","",'２０１６．６年生組合せ表'!AA48)</f>
      </c>
    </row>
    <row r="49" spans="79:84" ht="13.5">
      <c r="CA49" s="129">
        <f>IF('２０１６．６年生組合せ表'!AA49="","",'２０１６．６年生組合せ表'!O49&amp;'２０１６．６年生組合せ表'!AG49)</f>
      </c>
      <c r="CB49" s="130">
        <f>IF('２０１６．６年生組合せ表'!AA49="","",'２０１６．６年生組合せ表'!AA49)</f>
      </c>
      <c r="CC49" s="130">
        <f>IF('２０１６．６年生組合せ表'!AE49="","",'２０１６．６年生組合せ表'!AE49)</f>
      </c>
      <c r="CD49" s="130">
        <f>IF('２０１６．６年生組合せ表'!AA49="","",'２０１６．６年生組合せ表'!AG49&amp;'２０１６．６年生組合せ表'!O49)</f>
      </c>
      <c r="CE49" s="130">
        <f>IF('２０１６．６年生組合せ表'!AE49="","",'２０１６．６年生組合せ表'!AE49)</f>
      </c>
      <c r="CF49" s="130">
        <f>IF('２０１６．６年生組合せ表'!AA49="","",'２０１６．６年生組合せ表'!AA49)</f>
      </c>
    </row>
    <row r="50" spans="79:84" ht="13.5">
      <c r="CA50" s="129">
        <f>IF('２０１６．６年生組合せ表'!AA50="","",'２０１６．６年生組合せ表'!O50&amp;'２０１６．６年生組合せ表'!AG50)</f>
      </c>
      <c r="CB50" s="130">
        <f>IF('２０１６．６年生組合せ表'!AA50="","",'２０１６．６年生組合せ表'!AA50)</f>
      </c>
      <c r="CC50" s="130">
        <f>IF('２０１６．６年生組合せ表'!AE50="","",'２０１６．６年生組合せ表'!AE50)</f>
      </c>
      <c r="CD50" s="130">
        <f>IF('２０１６．６年生組合せ表'!AA50="","",'２０１６．６年生組合せ表'!AG50&amp;'２０１６．６年生組合せ表'!O50)</f>
      </c>
      <c r="CE50" s="130">
        <f>IF('２０１６．６年生組合せ表'!AE50="","",'２０１６．６年生組合せ表'!AE50)</f>
      </c>
      <c r="CF50" s="130">
        <f>IF('２０１６．６年生組合せ表'!AA50="","",'２０１６．６年生組合せ表'!AA50)</f>
      </c>
    </row>
    <row r="51" spans="79:84" ht="13.5">
      <c r="CA51" s="129">
        <f>IF('２０１６．６年生組合せ表'!AA51="","",'２０１６．６年生組合せ表'!O51&amp;'２０１６．６年生組合せ表'!AG51)</f>
      </c>
      <c r="CB51" s="130">
        <f>IF('２０１６．６年生組合せ表'!AA51="","",'２０１６．６年生組合せ表'!AA51)</f>
      </c>
      <c r="CC51" s="130">
        <f>IF('２０１６．６年生組合せ表'!AE51="","",'２０１６．６年生組合せ表'!AE51)</f>
      </c>
      <c r="CD51" s="130">
        <f>IF('２０１６．６年生組合せ表'!AA51="","",'２０１６．６年生組合せ表'!AG51&amp;'２０１６．６年生組合せ表'!O51)</f>
      </c>
      <c r="CE51" s="130">
        <f>IF('２０１６．６年生組合せ表'!AE51="","",'２０１６．６年生組合せ表'!AE51)</f>
      </c>
      <c r="CF51" s="130">
        <f>IF('２０１６．６年生組合せ表'!AA51="","",'２０１６．６年生組合せ表'!AA51)</f>
      </c>
    </row>
    <row r="52" spans="79:84" ht="13.5">
      <c r="CA52" s="129" t="str">
        <f>IF('２０１６．６年生組合せ表'!AA52="","",'２０１６．６年生組合せ表'!O52&amp;'２０１６．６年生組合せ表'!AG52)</f>
        <v>ＦＣ東陽ＦＣ城東</v>
      </c>
      <c r="CB52" s="130">
        <f>IF('２０１６．６年生組合せ表'!AA52="","",'２０１６．６年生組合せ表'!AA52)</f>
        <v>0</v>
      </c>
      <c r="CC52" s="130">
        <f>IF('２０１６．６年生組合せ表'!AE52="","",'２０１６．６年生組合せ表'!AE52)</f>
        <v>2</v>
      </c>
      <c r="CD52" s="130" t="str">
        <f>IF('２０１６．６年生組合せ表'!AA52="","",'２０１６．６年生組合せ表'!AG52&amp;'２０１６．６年生組合せ表'!O52)</f>
        <v>ＦＣ城東ＦＣ東陽</v>
      </c>
      <c r="CE52" s="130">
        <f>IF('２０１６．６年生組合せ表'!AE52="","",'２０１６．６年生組合せ表'!AE52)</f>
        <v>2</v>
      </c>
      <c r="CF52" s="130">
        <f>IF('２０１６．６年生組合せ表'!AA52="","",'２０１６．６年生組合せ表'!AA52)</f>
        <v>0</v>
      </c>
    </row>
    <row r="53" spans="79:84" ht="13.5">
      <c r="CA53" s="129" t="str">
        <f>IF('２０１６．６年生組合せ表'!AA53="","",'２０１６．６年生組合せ表'!O53&amp;'２０１６．６年生組合せ表'!AG53)</f>
        <v>江東フレンドリーレインボーズ</v>
      </c>
      <c r="CB53" s="130">
        <f>IF('２０１６．６年生組合せ表'!AA53="","",'２０１６．６年生組合せ表'!AA53)</f>
        <v>1</v>
      </c>
      <c r="CC53" s="130">
        <f>IF('２０１６．６年生組合せ表'!AE53="","",'２０１６．６年生組合せ表'!AE53)</f>
        <v>1</v>
      </c>
      <c r="CD53" s="130" t="str">
        <f>IF('２０１６．６年生組合せ表'!AA53="","",'２０１６．６年生組合せ表'!AG53&amp;'２０１６．６年生組合せ表'!O53)</f>
        <v>レインボーズ江東フレンドリー</v>
      </c>
      <c r="CE53" s="130">
        <f>IF('２０１６．６年生組合せ表'!AE53="","",'２０１６．６年生組合せ表'!AE53)</f>
        <v>1</v>
      </c>
      <c r="CF53" s="130">
        <f>IF('２０１６．６年生組合せ表'!AA53="","",'２０１６．６年生組合せ表'!AA53)</f>
        <v>1</v>
      </c>
    </row>
    <row r="54" spans="79:84" ht="13.5">
      <c r="CA54" s="129" t="str">
        <f>IF('２０１６．６年生組合せ表'!AA54="","",'２０１６．６年生組合せ表'!O54&amp;'２０１６．６年生組合せ表'!AG54)</f>
        <v>ベイエリア深川ＳＣ</v>
      </c>
      <c r="CB54" s="130">
        <f>IF('２０１６．６年生組合せ表'!AA54="","",'２０１６．６年生組合せ表'!AA54)</f>
        <v>3</v>
      </c>
      <c r="CC54" s="130">
        <f>IF('２０１６．６年生組合せ表'!AE54="","",'２０１６．６年生組合せ表'!AE54)</f>
        <v>1</v>
      </c>
      <c r="CD54" s="130" t="str">
        <f>IF('２０１６．６年生組合せ表'!AA54="","",'２０１６．６年生組合せ表'!AG54&amp;'２０１６．６年生組合せ表'!O54)</f>
        <v>深川ＳＣベイエリア</v>
      </c>
      <c r="CE54" s="130">
        <f>IF('２０１６．６年生組合せ表'!AE54="","",'２０１６．６年生組合せ表'!AE54)</f>
        <v>1</v>
      </c>
      <c r="CF54" s="130">
        <f>IF('２０１６．６年生組合せ表'!AA54="","",'２０１６．６年生組合せ表'!AA54)</f>
        <v>3</v>
      </c>
    </row>
    <row r="55" spans="79:84" ht="13.5">
      <c r="CA55" s="129" t="str">
        <f>IF('２０１６．６年生組合せ表'!AA55="","",'２０１６．６年生組合せ表'!O55&amp;'２０１６．６年生組合せ表'!AG55)</f>
        <v>レインボーズＦＣ東陽</v>
      </c>
      <c r="CB55" s="130">
        <f>IF('２０１６．６年生組合せ表'!AA55="","",'２０１６．６年生組合せ表'!AA55)</f>
        <v>2</v>
      </c>
      <c r="CC55" s="130">
        <f>IF('２０１６．６年生組合せ表'!AE55="","",'２０１６．６年生組合せ表'!AE55)</f>
        <v>0</v>
      </c>
      <c r="CD55" s="130" t="str">
        <f>IF('２０１６．６年生組合せ表'!AA55="","",'２０１６．６年生組合せ表'!AG55&amp;'２０１６．６年生組合せ表'!O55)</f>
        <v>ＦＣ東陽レインボーズ</v>
      </c>
      <c r="CE55" s="130">
        <f>IF('２０１６．６年生組合せ表'!AE55="","",'２０１６．６年生組合せ表'!AE55)</f>
        <v>0</v>
      </c>
      <c r="CF55" s="130">
        <f>IF('２０１６．６年生組合せ表'!AA55="","",'２０１６．６年生組合せ表'!AA55)</f>
        <v>2</v>
      </c>
    </row>
    <row r="56" spans="79:84" ht="13.5">
      <c r="CA56" s="129" t="str">
        <f>IF('２０１６．６年生組合せ表'!AA56="","",'２０１６．６年生組合せ表'!O56&amp;'２０１６．６年生組合せ表'!AG56)</f>
        <v>ＦＣ城東ベイエリア</v>
      </c>
      <c r="CB56" s="130">
        <f>IF('２０１６．６年生組合せ表'!AA56="","",'２０１６．６年生組合せ表'!AA56)</f>
        <v>4</v>
      </c>
      <c r="CC56" s="130">
        <f>IF('２０１６．６年生組合せ表'!AE56="","",'２０１６．６年生組合せ表'!AE56)</f>
        <v>0</v>
      </c>
      <c r="CD56" s="130" t="str">
        <f>IF('２０１６．６年生組合せ表'!AA56="","",'２０１６．６年生組合せ表'!AG56&amp;'２０１６．６年生組合せ表'!O56)</f>
        <v>ベイエリアＦＣ城東</v>
      </c>
      <c r="CE56" s="130">
        <f>IF('２０１６．６年生組合せ表'!AE56="","",'２０１６．６年生組合せ表'!AE56)</f>
        <v>0</v>
      </c>
      <c r="CF56" s="130">
        <f>IF('２０１６．６年生組合せ表'!AA56="","",'２０１６．６年生組合せ表'!AA56)</f>
        <v>4</v>
      </c>
    </row>
    <row r="57" spans="79:84" ht="13.5">
      <c r="CA57" s="129" t="str">
        <f>IF('２０１６．６年生組合せ表'!AA57="","",'２０１６．６年生組合せ表'!O57&amp;'２０１６．６年生組合せ表'!AG57)</f>
        <v>深川ＳＣ江東フレンドリー</v>
      </c>
      <c r="CB57" s="130">
        <f>IF('２０１６．６年生組合せ表'!AA57="","",'２０１６．６年生組合せ表'!AA57)</f>
        <v>0</v>
      </c>
      <c r="CC57" s="130">
        <f>IF('２０１６．６年生組合せ表'!AE57="","",'２０１６．６年生組合せ表'!AE57)</f>
        <v>2</v>
      </c>
      <c r="CD57" s="130" t="str">
        <f>IF('２０１６．６年生組合せ表'!AA57="","",'２０１６．６年生組合せ表'!AG57&amp;'２０１６．６年生組合せ表'!O57)</f>
        <v>江東フレンドリー深川ＳＣ</v>
      </c>
      <c r="CE57" s="130">
        <f>IF('２０１６．６年生組合せ表'!AE57="","",'２０１６．６年生組合せ表'!AE57)</f>
        <v>2</v>
      </c>
      <c r="CF57" s="130">
        <f>IF('２０１６．６年生組合せ表'!AA57="","",'２０１６．６年生組合せ表'!AA57)</f>
        <v>0</v>
      </c>
    </row>
    <row r="58" spans="79:84" ht="13.5">
      <c r="CA58" s="129">
        <f>IF('２０１６．６年生組合せ表'!AA58="","",'２０１６．６年生組合せ表'!O58&amp;'２０１６．６年生組合せ表'!AG58)</f>
      </c>
      <c r="CB58" s="130">
        <f>IF('２０１６．６年生組合せ表'!AA58="","",'２０１６．６年生組合せ表'!AA58)</f>
      </c>
      <c r="CC58" s="130">
        <f>IF('２０１６．６年生組合せ表'!AE58="","",'２０１６．６年生組合せ表'!AE58)</f>
      </c>
      <c r="CD58" s="130">
        <f>IF('２０１６．６年生組合せ表'!AA58="","",'２０１６．６年生組合せ表'!AG58&amp;'２０１６．６年生組合せ表'!O58)</f>
      </c>
      <c r="CE58" s="130">
        <f>IF('２０１６．６年生組合せ表'!AE58="","",'２０１６．６年生組合せ表'!AE58)</f>
      </c>
      <c r="CF58" s="130">
        <f>IF('２０１６．６年生組合せ表'!AA58="","",'２０１６．６年生組合せ表'!AA58)</f>
      </c>
    </row>
    <row r="59" spans="79:84" ht="13.5">
      <c r="CA59" s="129">
        <f>IF('２０１６．６年生組合せ表'!AA59="","",'２０１６．６年生組合せ表'!O59&amp;'２０１６．６年生組合せ表'!AG59)</f>
      </c>
      <c r="CB59" s="130">
        <f>IF('２０１６．６年生組合せ表'!AA59="","",'２０１６．６年生組合せ表'!AA59)</f>
      </c>
      <c r="CC59" s="130">
        <f>IF('２０１６．６年生組合せ表'!AE59="","",'２０１６．６年生組合せ表'!AE59)</f>
      </c>
      <c r="CD59" s="130">
        <f>IF('２０１６．６年生組合せ表'!AA59="","",'２０１６．６年生組合せ表'!AG59&amp;'２０１６．６年生組合せ表'!O59)</f>
      </c>
      <c r="CE59" s="130">
        <f>IF('２０１６．６年生組合せ表'!AE59="","",'２０１６．６年生組合せ表'!AE59)</f>
      </c>
      <c r="CF59" s="130">
        <f>IF('２０１６．６年生組合せ表'!AA59="","",'２０１６．６年生組合せ表'!AA59)</f>
      </c>
    </row>
    <row r="60" spans="79:84" ht="13.5">
      <c r="CA60" s="129">
        <f>IF('２０１６．６年生組合せ表'!AA60="","",'２０１６．６年生組合せ表'!O60&amp;'２０１６．６年生組合せ表'!AG60)</f>
      </c>
      <c r="CB60" s="130">
        <f>IF('２０１６．６年生組合せ表'!AA60="","",'２０１６．６年生組合せ表'!AA60)</f>
      </c>
      <c r="CC60" s="130">
        <f>IF('２０１６．６年生組合せ表'!AE60="","",'２０１６．６年生組合せ表'!AE60)</f>
      </c>
      <c r="CD60" s="130">
        <f>IF('２０１６．６年生組合せ表'!AA60="","",'２０１６．６年生組合せ表'!AG60&amp;'２０１６．６年生組合せ表'!O60)</f>
      </c>
      <c r="CE60" s="130">
        <f>IF('２０１６．６年生組合せ表'!AE60="","",'２０１６．６年生組合せ表'!AE60)</f>
      </c>
      <c r="CF60" s="130">
        <f>IF('２０１６．６年生組合せ表'!AA60="","",'２０１６．６年生組合せ表'!AA60)</f>
      </c>
    </row>
    <row r="61" spans="79:84" ht="13.5">
      <c r="CA61" s="129">
        <f>IF('２０１６．６年生組合せ表'!AA61="","",'２０１６．６年生組合せ表'!O61&amp;'２０１６．６年生組合せ表'!AG61)</f>
      </c>
      <c r="CB61" s="130">
        <f>IF('２０１６．６年生組合せ表'!AA61="","",'２０１６．６年生組合せ表'!AA61)</f>
      </c>
      <c r="CC61" s="130">
        <f>IF('２０１６．６年生組合せ表'!AE61="","",'２０１６．６年生組合せ表'!AE61)</f>
      </c>
      <c r="CD61" s="130">
        <f>IF('２０１６．６年生組合せ表'!AA61="","",'２０１６．６年生組合せ表'!AG61&amp;'２０１６．６年生組合せ表'!O61)</f>
      </c>
      <c r="CE61" s="130">
        <f>IF('２０１６．６年生組合せ表'!AE61="","",'２０１６．６年生組合せ表'!AE61)</f>
      </c>
      <c r="CF61" s="130">
        <f>IF('２０１６．６年生組合せ表'!AA61="","",'２０１６．６年生組合せ表'!AA61)</f>
      </c>
    </row>
    <row r="62" spans="79:84" ht="13.5">
      <c r="CA62" s="129">
        <f>IF('２０１６．６年生組合せ表'!AA62="","",'２０１６．６年生組合せ表'!O62&amp;'２０１６．６年生組合せ表'!AG62)</f>
      </c>
      <c r="CB62" s="130">
        <f>IF('２０１６．６年生組合せ表'!AA62="","",'２０１６．６年生組合せ表'!AA62)</f>
      </c>
      <c r="CC62" s="130">
        <f>IF('２０１６．６年生組合せ表'!AE62="","",'２０１６．６年生組合せ表'!AE62)</f>
      </c>
      <c r="CD62" s="130">
        <f>IF('２０１６．６年生組合せ表'!AA62="","",'２０１６．６年生組合せ表'!AG62&amp;'２０１６．６年生組合せ表'!O62)</f>
      </c>
      <c r="CE62" s="130">
        <f>IF('２０１６．６年生組合せ表'!AE62="","",'２０１６．６年生組合せ表'!AE62)</f>
      </c>
      <c r="CF62" s="130">
        <f>IF('２０１６．６年生組合せ表'!AA62="","",'２０１６．６年生組合せ表'!AA62)</f>
      </c>
    </row>
    <row r="63" spans="79:84" ht="13.5">
      <c r="CA63" s="129">
        <f>IF('２０１６．６年生組合せ表'!AA63="","",'２０１６．６年生組合せ表'!O63&amp;'２０１６．６年生組合せ表'!AG63)</f>
      </c>
      <c r="CB63" s="130">
        <f>IF('２０１６．６年生組合せ表'!AA63="","",'２０１６．６年生組合せ表'!AA63)</f>
      </c>
      <c r="CC63" s="130">
        <f>IF('２０１６．６年生組合せ表'!AE63="","",'２０１６．６年生組合せ表'!AE63)</f>
      </c>
      <c r="CD63" s="130">
        <f>IF('２０１６．６年生組合せ表'!AA63="","",'２０１６．６年生組合せ表'!AG63&amp;'２０１６．６年生組合せ表'!O63)</f>
      </c>
      <c r="CE63" s="130">
        <f>IF('２０１６．６年生組合せ表'!AE63="","",'２０１６．６年生組合せ表'!AE63)</f>
      </c>
      <c r="CF63" s="130">
        <f>IF('２０１６．６年生組合せ表'!AA63="","",'２０１６．６年生組合せ表'!AA63)</f>
      </c>
    </row>
    <row r="64" spans="79:84" ht="13.5">
      <c r="CA64" s="129">
        <f>IF('２０１６．６年生組合せ表'!AA64="","",'２０１６．６年生組合せ表'!O64&amp;'２０１６．６年生組合せ表'!AG64)</f>
      </c>
      <c r="CB64" s="130">
        <f>IF('２０１６．６年生組合せ表'!AA64="","",'２０１６．６年生組合せ表'!AA64)</f>
      </c>
      <c r="CC64" s="130">
        <f>IF('２０１６．６年生組合せ表'!AE64="","",'２０１６．６年生組合せ表'!AE64)</f>
      </c>
      <c r="CD64" s="130">
        <f>IF('２０１６．６年生組合せ表'!AA64="","",'２０１６．６年生組合せ表'!AG64&amp;'２０１６．６年生組合せ表'!O64)</f>
      </c>
      <c r="CE64" s="130">
        <f>IF('２０１６．６年生組合せ表'!AE64="","",'２０１６．６年生組合せ表'!AE64)</f>
      </c>
      <c r="CF64" s="130">
        <f>IF('２０１６．６年生組合せ表'!AA64="","",'２０１６．６年生組合せ表'!AA64)</f>
      </c>
    </row>
    <row r="65" spans="79:84" ht="13.5">
      <c r="CA65" s="129">
        <f>IF('２０１６．６年生組合せ表'!AA65="","",'２０１６．６年生組合せ表'!O65&amp;'２０１６．６年生組合せ表'!AG65)</f>
      </c>
      <c r="CB65" s="130">
        <f>IF('２０１６．６年生組合せ表'!AA65="","",'２０１６．６年生組合せ表'!AA65)</f>
      </c>
      <c r="CC65" s="130">
        <f>IF('２０１６．６年生組合せ表'!AE65="","",'２０１６．６年生組合せ表'!AE65)</f>
      </c>
      <c r="CD65" s="130">
        <f>IF('２０１６．６年生組合せ表'!AA65="","",'２０１６．６年生組合せ表'!AG65&amp;'２０１６．６年生組合せ表'!O65)</f>
      </c>
      <c r="CE65" s="130">
        <f>IF('２０１６．６年生組合せ表'!AE65="","",'２０１６．６年生組合せ表'!AE65)</f>
      </c>
      <c r="CF65" s="130">
        <f>IF('２０１６．６年生組合せ表'!AA65="","",'２０１６．６年生組合せ表'!AA65)</f>
      </c>
    </row>
    <row r="66" spans="79:84" ht="13.5">
      <c r="CA66" s="129">
        <f>IF('２０１６．６年生組合せ表'!AA66="","",'２０１６．６年生組合せ表'!O66&amp;'２０１６．６年生組合せ表'!AG66)</f>
      </c>
      <c r="CB66" s="130">
        <f>IF('２０１６．６年生組合せ表'!AA66="","",'２０１６．６年生組合せ表'!AA66)</f>
      </c>
      <c r="CC66" s="130">
        <f>IF('２０１６．６年生組合せ表'!AE66="","",'２０１６．６年生組合せ表'!AE66)</f>
      </c>
      <c r="CD66" s="130">
        <f>IF('２０１６．６年生組合せ表'!AA66="","",'２０１６．６年生組合せ表'!AG66&amp;'２０１６．６年生組合せ表'!O66)</f>
      </c>
      <c r="CE66" s="130">
        <f>IF('２０１６．６年生組合せ表'!AE66="","",'２０１６．６年生組合せ表'!AE66)</f>
      </c>
      <c r="CF66" s="130">
        <f>IF('２０１６．６年生組合せ表'!AA66="","",'２０１６．６年生組合せ表'!AA66)</f>
      </c>
    </row>
    <row r="67" spans="79:84" ht="13.5">
      <c r="CA67" s="129">
        <f>IF('２０１６．６年生組合せ表'!AA67="","",'２０１６．６年生組合せ表'!O67&amp;'２０１６．６年生組合せ表'!AG67)</f>
      </c>
      <c r="CB67" s="130">
        <f>IF('２０１６．６年生組合せ表'!AA67="","",'２０１６．６年生組合せ表'!AA67)</f>
      </c>
      <c r="CC67" s="130">
        <f>IF('２０１６．６年生組合せ表'!AE67="","",'２０１６．６年生組合せ表'!AE67)</f>
      </c>
      <c r="CD67" s="130">
        <f>IF('２０１６．６年生組合せ表'!AA67="","",'２０１６．６年生組合せ表'!AG67&amp;'２０１６．６年生組合せ表'!O67)</f>
      </c>
      <c r="CE67" s="130">
        <f>IF('２０１６．６年生組合せ表'!AE67="","",'２０１６．６年生組合せ表'!AE67)</f>
      </c>
      <c r="CF67" s="130">
        <f>IF('２０１６．６年生組合せ表'!AA67="","",'２０１６．６年生組合せ表'!AA67)</f>
      </c>
    </row>
    <row r="68" spans="79:84" ht="13.5">
      <c r="CA68" s="129">
        <f>IF('２０１６．６年生組合せ表'!AA68="","",'２０１６．６年生組合せ表'!O68&amp;'２０１６．６年生組合せ表'!AG68)</f>
      </c>
      <c r="CB68" s="130">
        <f>IF('２０１６．６年生組合せ表'!AA68="","",'２０１６．６年生組合せ表'!AA68)</f>
      </c>
      <c r="CC68" s="130">
        <f>IF('２０１６．６年生組合せ表'!AE68="","",'２０１６．６年生組合せ表'!AE68)</f>
      </c>
      <c r="CD68" s="130">
        <f>IF('２０１６．６年生組合せ表'!AA68="","",'２０１６．６年生組合せ表'!AG68&amp;'２０１６．６年生組合せ表'!O68)</f>
      </c>
      <c r="CE68" s="130">
        <f>IF('２０１６．６年生組合せ表'!AE68="","",'２０１６．６年生組合せ表'!AE68)</f>
      </c>
      <c r="CF68" s="130">
        <f>IF('２０１６．６年生組合せ表'!AA68="","",'２０１６．６年生組合せ表'!AA68)</f>
      </c>
    </row>
    <row r="69" spans="79:84" ht="13.5">
      <c r="CA69" s="129">
        <f>IF('２０１６．６年生組合せ表'!AA69="","",'２０１６．６年生組合せ表'!O69&amp;'２０１６．６年生組合せ表'!AG69)</f>
      </c>
      <c r="CB69" s="130">
        <f>IF('２０１６．６年生組合せ表'!AA69="","",'２０１６．６年生組合せ表'!AA69)</f>
      </c>
      <c r="CC69" s="130">
        <f>IF('２０１６．６年生組合せ表'!AE69="","",'２０１６．６年生組合せ表'!AE69)</f>
      </c>
      <c r="CD69" s="130">
        <f>IF('２０１６．６年生組合せ表'!AA69="","",'２０１６．６年生組合せ表'!AG69&amp;'２０１６．６年生組合せ表'!O69)</f>
      </c>
      <c r="CE69" s="130">
        <f>IF('２０１６．６年生組合せ表'!AE69="","",'２０１６．６年生組合せ表'!AE69)</f>
      </c>
      <c r="CF69" s="130">
        <f>IF('２０１６．６年生組合せ表'!AA69="","",'２０１６．６年生組合せ表'!AA69)</f>
      </c>
    </row>
    <row r="70" spans="79:84" ht="13.5">
      <c r="CA70" s="129">
        <f>IF('２０１６．６年生組合せ表'!AA70="","",'２０１６．６年生組合せ表'!O70&amp;'２０１６．６年生組合せ表'!AG70)</f>
      </c>
      <c r="CB70" s="130">
        <f>IF('２０１６．６年生組合せ表'!AA70="","",'２０１６．６年生組合せ表'!AA70)</f>
      </c>
      <c r="CC70" s="130">
        <f>IF('２０１６．６年生組合せ表'!AE70="","",'２０１６．６年生組合せ表'!AE70)</f>
      </c>
      <c r="CD70" s="130">
        <f>IF('２０１６．６年生組合せ表'!AA70="","",'２０１６．６年生組合せ表'!AG70&amp;'２０１６．６年生組合せ表'!O70)</f>
      </c>
      <c r="CE70" s="130">
        <f>IF('２０１６．６年生組合せ表'!AE70="","",'２０１６．６年生組合せ表'!AE70)</f>
      </c>
      <c r="CF70" s="130">
        <f>IF('２０１６．６年生組合せ表'!AA70="","",'２０１６．６年生組合せ表'!AA70)</f>
      </c>
    </row>
    <row r="71" spans="79:84" ht="13.5">
      <c r="CA71" s="129" t="str">
        <f>IF('２０１６．６年生組合せ表'!AA71="","",'２０１６．６年生組合せ表'!O71&amp;'２０１６．６年生組合せ表'!AG71)</f>
        <v>スカイＦＣ砂町ＳＣ</v>
      </c>
      <c r="CB71" s="130">
        <f>IF('２０１６．６年生組合せ表'!AA71="","",'２０１６．６年生組合せ表'!AA71)</f>
        <v>1</v>
      </c>
      <c r="CC71" s="130">
        <f>IF('２０１６．６年生組合せ表'!AE71="","",'２０１６．６年生組合せ表'!AE71)</f>
        <v>0</v>
      </c>
      <c r="CD71" s="130" t="str">
        <f>IF('２０１６．６年生組合せ表'!AA71="","",'２０１６．６年生組合せ表'!AG71&amp;'２０１６．６年生組合せ表'!O71)</f>
        <v>砂町ＳＣスカイＦＣ</v>
      </c>
      <c r="CE71" s="130">
        <f>IF('２０１６．６年生組合せ表'!AE71="","",'２０１６．６年生組合せ表'!AE71)</f>
        <v>0</v>
      </c>
      <c r="CF71" s="130">
        <f>IF('２０１６．６年生組合せ表'!AA71="","",'２０１６．６年生組合せ表'!AA71)</f>
        <v>1</v>
      </c>
    </row>
    <row r="72" spans="79:84" ht="13.5">
      <c r="CA72" s="129" t="str">
        <f>IF('２０１６．６年生組合せ表'!AA72="","",'２０１６．６年生組合せ表'!O72&amp;'２０１６．６年生組合せ表'!AG72)</f>
        <v>深川ＳＣＦＣ北砂</v>
      </c>
      <c r="CB72" s="130">
        <f>IF('２０１６．６年生組合せ表'!AA72="","",'２０１６．６年生組合せ表'!AA72)</f>
        <v>0</v>
      </c>
      <c r="CC72" s="130">
        <f>IF('２０１６．６年生組合せ表'!AE72="","",'２０１６．６年生組合せ表'!AE72)</f>
        <v>2</v>
      </c>
      <c r="CD72" s="130" t="str">
        <f>IF('２０１６．６年生組合せ表'!AA72="","",'２０１６．６年生組合せ表'!AG72&amp;'２０１６．６年生組合せ表'!O72)</f>
        <v>ＦＣ北砂深川ＳＣ</v>
      </c>
      <c r="CE72" s="130">
        <f>IF('２０１６．６年生組合せ表'!AE72="","",'２０１６．６年生組合せ表'!AE72)</f>
        <v>2</v>
      </c>
      <c r="CF72" s="130">
        <f>IF('２０１６．６年生組合せ表'!AA72="","",'２０１６．６年生組合せ表'!AA72)</f>
        <v>0</v>
      </c>
    </row>
    <row r="73" spans="79:84" ht="13.5">
      <c r="CA73" s="129" t="str">
        <f>IF('２０１６．６年生組合せ表'!AA73="","",'２０１６．６年生組合せ表'!O73&amp;'２０１６．６年生組合せ表'!AG73)</f>
        <v>レインボーズバディＳＣ</v>
      </c>
      <c r="CB73" s="130">
        <f>IF('２０１６．６年生組合せ表'!AA73="","",'２０１６．６年生組合せ表'!AA73)</f>
        <v>0</v>
      </c>
      <c r="CC73" s="130">
        <f>IF('２０１６．６年生組合せ表'!AE73="","",'２０１６．６年生組合せ表'!AE73)</f>
        <v>6</v>
      </c>
      <c r="CD73" s="130" t="str">
        <f>IF('２０１６．６年生組合せ表'!AA73="","",'２０１６．６年生組合せ表'!AG73&amp;'２０１６．６年生組合せ表'!O73)</f>
        <v>バディＳＣレインボーズ</v>
      </c>
      <c r="CE73" s="130">
        <f>IF('２０１６．６年生組合せ表'!AE73="","",'２０１６．６年生組合せ表'!AE73)</f>
        <v>6</v>
      </c>
      <c r="CF73" s="130">
        <f>IF('２０１６．６年生組合せ表'!AA73="","",'２０１６．６年生組合せ表'!AA73)</f>
        <v>0</v>
      </c>
    </row>
    <row r="74" spans="79:84" ht="13.5">
      <c r="CA74" s="129" t="str">
        <f>IF('２０１６．６年生組合せ表'!AA74="","",'２０１６．６年生組合せ表'!O74&amp;'２０１６．６年生組合せ表'!AG74)</f>
        <v>砂町ＳＣ深川ＳＣ</v>
      </c>
      <c r="CB74" s="130">
        <f>IF('２０１６．６年生組合せ表'!AA74="","",'２０１６．６年生組合せ表'!AA74)</f>
        <v>3</v>
      </c>
      <c r="CC74" s="130">
        <f>IF('２０１６．６年生組合せ表'!AE74="","",'２０１６．６年生組合せ表'!AE74)</f>
        <v>0</v>
      </c>
      <c r="CD74" s="130" t="str">
        <f>IF('２０１６．６年生組合せ表'!AA74="","",'２０１６．６年生組合せ表'!AG74&amp;'２０１６．６年生組合せ表'!O74)</f>
        <v>深川ＳＣ砂町ＳＣ</v>
      </c>
      <c r="CE74" s="130">
        <f>IF('２０１６．６年生組合せ表'!AE74="","",'２０１６．６年生組合せ表'!AE74)</f>
        <v>0</v>
      </c>
      <c r="CF74" s="130">
        <f>IF('２０１６．６年生組合せ表'!AA74="","",'２０１６．６年生組合せ表'!AA74)</f>
        <v>3</v>
      </c>
    </row>
    <row r="75" spans="79:84" ht="13.5">
      <c r="CA75" s="129" t="str">
        <f>IF('２０１６．６年生組合せ表'!AA75="","",'２０１６．６年生組合せ表'!O75&amp;'２０１６．６年生組合せ表'!AG75)</f>
        <v>スターキッカーズＪスターズ</v>
      </c>
      <c r="CB75" s="130">
        <f>IF('２０１６．６年生組合せ表'!AA75="","",'２０１６．６年生組合せ表'!AA75)</f>
        <v>1</v>
      </c>
      <c r="CC75" s="130">
        <f>IF('２０１６．６年生組合せ表'!AE75="","",'２０１６．６年生組合せ表'!AE75)</f>
        <v>1</v>
      </c>
      <c r="CD75" s="130" t="str">
        <f>IF('２０１６．６年生組合せ表'!AA75="","",'２０１６．６年生組合せ表'!AG75&amp;'２０１６．６年生組合せ表'!O75)</f>
        <v>Ｊスターズスターキッカーズ</v>
      </c>
      <c r="CE75" s="130">
        <f>IF('２０１６．６年生組合せ表'!AE75="","",'２０１６．６年生組合せ表'!AE75)</f>
        <v>1</v>
      </c>
      <c r="CF75" s="130">
        <f>IF('２０１６．６年生組合せ表'!AA75="","",'２０１６．６年生組合せ表'!AA75)</f>
        <v>1</v>
      </c>
    </row>
    <row r="76" spans="79:84" ht="13.5">
      <c r="CA76" s="129" t="str">
        <f>IF('２０１６．６年生組合せ表'!AA76="","",'２０１６．６年生組合せ表'!O76&amp;'２０１６．６年生組合せ表'!AG76)</f>
        <v>ＦＣ北砂スカイＦＣ</v>
      </c>
      <c r="CB76" s="130">
        <f>IF('２０１６．６年生組合せ表'!AA76="","",'２０１６．６年生組合せ表'!AA76)</f>
        <v>2</v>
      </c>
      <c r="CC76" s="130">
        <f>IF('２０１６．６年生組合せ表'!AE76="","",'２０１６．６年生組合せ表'!AE76)</f>
        <v>1</v>
      </c>
      <c r="CD76" s="130" t="str">
        <f>IF('２０１６．６年生組合せ表'!AA76="","",'２０１６．６年生組合せ表'!AG76&amp;'２０１６．６年生組合せ表'!O76)</f>
        <v>スカイＦＣＦＣ北砂</v>
      </c>
      <c r="CE76" s="130">
        <f>IF('２０１６．６年生組合せ表'!AE76="","",'２０１６．６年生組合せ表'!AE76)</f>
        <v>1</v>
      </c>
      <c r="CF76" s="130">
        <f>IF('２０１６．６年生組合せ表'!AA76="","",'２０１６．６年生組合せ表'!AA76)</f>
        <v>2</v>
      </c>
    </row>
    <row r="77" spans="79:84" ht="13.5">
      <c r="CA77" s="129" t="str">
        <f>IF('２０１６．６年生組合せ表'!AA77="","",'２０１６．６年生組合せ表'!O77&amp;'２０１６．６年生組合せ表'!AG77)</f>
        <v>Ｊスターズレインボーズ</v>
      </c>
      <c r="CB77" s="130">
        <f>IF('２０１６．６年生組合せ表'!AA77="","",'２０１６．６年生組合せ表'!AA77)</f>
        <v>0</v>
      </c>
      <c r="CC77" s="130">
        <f>IF('２０１６．６年生組合せ表'!AE77="","",'２０１６．６年生組合せ表'!AE77)</f>
        <v>0</v>
      </c>
      <c r="CD77" s="130" t="str">
        <f>IF('２０１６．６年生組合せ表'!AA77="","",'２０１６．６年生組合せ表'!AG77&amp;'２０１６．６年生組合せ表'!O77)</f>
        <v>レインボーズＪスターズ</v>
      </c>
      <c r="CE77" s="130">
        <f>IF('２０１６．６年生組合せ表'!AE77="","",'２０１６．６年生組合せ表'!AE77)</f>
        <v>0</v>
      </c>
      <c r="CF77" s="130">
        <f>IF('２０１６．６年生組合せ表'!AA77="","",'２０１６．６年生組合せ表'!AA77)</f>
        <v>0</v>
      </c>
    </row>
    <row r="78" spans="79:84" ht="13.5">
      <c r="CA78" s="129" t="str">
        <f>IF('２０１６．６年生組合せ表'!AA78="","",'２０１６．６年生組合せ表'!O78&amp;'２０１６．６年生組合せ表'!AG78)</f>
        <v>バディＳＣスターキッカーズ</v>
      </c>
      <c r="CB78" s="130">
        <f>IF('２０１６．６年生組合せ表'!AA78="","",'２０１６．６年生組合せ表'!AA78)</f>
        <v>0</v>
      </c>
      <c r="CC78" s="130">
        <f>IF('２０１６．６年生組合せ表'!AE78="","",'２０１６．６年生組合せ表'!AE78)</f>
        <v>1</v>
      </c>
      <c r="CD78" s="130" t="str">
        <f>IF('２０１６．６年生組合せ表'!AA78="","",'２０１６．６年生組合せ表'!AG78&amp;'２０１６．６年生組合せ表'!O78)</f>
        <v>スターキッカーズバディＳＣ</v>
      </c>
      <c r="CE78" s="130">
        <f>IF('２０１６．６年生組合せ表'!AE78="","",'２０１６．６年生組合せ表'!AE78)</f>
        <v>1</v>
      </c>
      <c r="CF78" s="130">
        <f>IF('２０１６．６年生組合せ表'!AA78="","",'２０１６．６年生組合せ表'!AA78)</f>
        <v>0</v>
      </c>
    </row>
    <row r="79" spans="79:84" ht="13.5">
      <c r="CA79" s="129">
        <f>IF('２０１６．６年生組合せ表'!AA79="","",'２０１６．６年生組合せ表'!O79&amp;'２０１６．６年生組合せ表'!AG79)</f>
      </c>
      <c r="CB79" s="130">
        <f>IF('２０１６．６年生組合せ表'!AA79="","",'２０１６．６年生組合せ表'!AA79)</f>
      </c>
      <c r="CC79" s="130">
        <f>IF('２０１６．６年生組合せ表'!AE79="","",'２０１６．６年生組合せ表'!AE79)</f>
      </c>
      <c r="CD79" s="130">
        <f>IF('２０１６．６年生組合せ表'!AA79="","",'２０１６．６年生組合せ表'!AG79&amp;'２０１６．６年生組合せ表'!O79)</f>
      </c>
      <c r="CE79" s="130">
        <f>IF('２０１６．６年生組合せ表'!AE79="","",'２０１６．６年生組合せ表'!AE79)</f>
      </c>
      <c r="CF79" s="130">
        <f>IF('２０１６．６年生組合せ表'!AA79="","",'２０１６．６年生組合せ表'!AA79)</f>
      </c>
    </row>
    <row r="80" spans="79:84" ht="13.5">
      <c r="CA80" s="129">
        <f>IF('２０１６．６年生組合せ表'!AA80="","",'２０１６．６年生組合せ表'!O80&amp;'２０１６．６年生組合せ表'!AG80)</f>
      </c>
      <c r="CB80" s="130">
        <f>IF('２０１６．６年生組合せ表'!AA80="","",'２０１６．６年生組合せ表'!AA80)</f>
      </c>
      <c r="CC80" s="130">
        <f>IF('２０１６．６年生組合せ表'!AE80="","",'２０１６．６年生組合せ表'!AE80)</f>
      </c>
      <c r="CD80" s="130">
        <f>IF('２０１６．６年生組合せ表'!AA80="","",'２０１６．６年生組合せ表'!AG80&amp;'２０１６．６年生組合せ表'!O80)</f>
      </c>
      <c r="CE80" s="130">
        <f>IF('２０１６．６年生組合せ表'!AE80="","",'２０１６．６年生組合せ表'!AE80)</f>
      </c>
      <c r="CF80" s="130">
        <f>IF('２０１６．６年生組合せ表'!AA80="","",'２０１６．６年生組合せ表'!AA80)</f>
      </c>
    </row>
    <row r="81" spans="79:84" ht="13.5">
      <c r="CA81" s="129">
        <f>IF('２０１６．６年生組合せ表'!AA81="","",'２０１６．６年生組合せ表'!O81&amp;'２０１６．６年生組合せ表'!AG81)</f>
      </c>
      <c r="CB81" s="130">
        <f>IF('２０１６．６年生組合せ表'!AA81="","",'２０１６．６年生組合せ表'!AA81)</f>
      </c>
      <c r="CC81" s="130">
        <f>IF('２０１６．６年生組合せ表'!AE81="","",'２０１６．６年生組合せ表'!AE81)</f>
      </c>
      <c r="CD81" s="130">
        <f>IF('２０１６．６年生組合せ表'!AA81="","",'２０１６．６年生組合せ表'!AG81&amp;'２０１６．６年生組合せ表'!O81)</f>
      </c>
      <c r="CE81" s="130">
        <f>IF('２０１６．６年生組合せ表'!AE81="","",'２０１６．６年生組合せ表'!AE81)</f>
      </c>
      <c r="CF81" s="130">
        <f>IF('２０１６．６年生組合せ表'!AA81="","",'２０１６．６年生組合せ表'!AA81)</f>
      </c>
    </row>
    <row r="82" spans="79:84" ht="13.5">
      <c r="CA82" s="129" t="str">
        <f>IF('２０１６．６年生組合せ表'!AA82="","",'２０１６．６年生組合せ表'!O82&amp;'２０１６．６年生組合せ表'!AG82)</f>
        <v>Ｊスターズ五砂ＦＣ</v>
      </c>
      <c r="CB82" s="130">
        <f>IF('２０１６．６年生組合せ表'!AA82="","",'２０１６．６年生組合せ表'!AA82)</f>
        <v>3</v>
      </c>
      <c r="CC82" s="130">
        <f>IF('２０１６．６年生組合せ表'!AE82="","",'２０１６．６年生組合せ表'!AE82)</f>
        <v>0</v>
      </c>
      <c r="CD82" s="130" t="str">
        <f>IF('２０１６．６年生組合せ表'!AA82="","",'２０１６．６年生組合せ表'!AG82&amp;'２０１６．６年生組合せ表'!O82)</f>
        <v>五砂ＦＣＪスターズ</v>
      </c>
      <c r="CE82" s="130">
        <f>IF('２０１６．６年生組合せ表'!AE82="","",'２０１６．６年生組合せ表'!AE82)</f>
        <v>0</v>
      </c>
      <c r="CF82" s="130">
        <f>IF('２０１６．６年生組合せ表'!AA82="","",'２０１６．６年生組合せ表'!AA82)</f>
        <v>3</v>
      </c>
    </row>
    <row r="83" spans="79:84" ht="13.5">
      <c r="CA83" s="129" t="str">
        <f>IF('２０１６．６年生組合せ表'!AA83="","",'２０１６．６年生組合せ表'!O83&amp;'２０１６．６年生組合せ表'!AG83)</f>
        <v>ベイエリアレインボーズ</v>
      </c>
      <c r="CB83" s="130">
        <f>IF('２０１６．６年生組合せ表'!AA83="","",'２０１６．６年生組合せ表'!AA83)</f>
        <v>1</v>
      </c>
      <c r="CC83" s="130">
        <f>IF('２０１６．６年生組合せ表'!AE83="","",'２０１６．６年生組合せ表'!AE83)</f>
        <v>3</v>
      </c>
      <c r="CD83" s="130" t="str">
        <f>IF('２０１６．６年生組合せ表'!AA83="","",'２０１６．６年生組合せ表'!AG83&amp;'２０１６．６年生組合せ表'!O83)</f>
        <v>レインボーズベイエリア</v>
      </c>
      <c r="CE83" s="130">
        <f>IF('２０１６．６年生組合せ表'!AE83="","",'２０１６．６年生組合せ表'!AE83)</f>
        <v>3</v>
      </c>
      <c r="CF83" s="130">
        <f>IF('２０１６．６年生組合せ表'!AA83="","",'２０１６．６年生組合せ表'!AA83)</f>
        <v>1</v>
      </c>
    </row>
    <row r="84" spans="79:84" ht="13.5">
      <c r="CA84" s="129" t="str">
        <f>IF('２０１６．６年生組合せ表'!AA84="","",'２０１６．６年生組合せ表'!O84&amp;'２０１６．６年生組合せ表'!AG84)</f>
        <v>五砂ＦＣＦＣ東陽</v>
      </c>
      <c r="CB84" s="130">
        <f>IF('２０１６．６年生組合せ表'!AA84="","",'２０１６．６年生組合せ表'!AA84)</f>
        <v>3</v>
      </c>
      <c r="CC84" s="130">
        <f>IF('２０１６．６年生組合せ表'!AE84="","",'２０１６．６年生組合せ表'!AE84)</f>
        <v>2</v>
      </c>
      <c r="CD84" s="130" t="str">
        <f>IF('２０１６．６年生組合せ表'!AA84="","",'２０１６．６年生組合せ表'!AG84&amp;'２０１６．６年生組合せ表'!O84)</f>
        <v>ＦＣ東陽五砂ＦＣ</v>
      </c>
      <c r="CE84" s="130">
        <f>IF('２０１６．６年生組合せ表'!AE84="","",'２０１６．６年生組合せ表'!AE84)</f>
        <v>2</v>
      </c>
      <c r="CF84" s="130">
        <f>IF('２０１６．６年生組合せ表'!AA84="","",'２０１６．６年生組合せ表'!AA84)</f>
        <v>3</v>
      </c>
    </row>
    <row r="85" spans="79:84" ht="13.5">
      <c r="CA85" s="129" t="str">
        <f>IF('２０１６．６年生組合せ表'!AA85="","",'２０１６．６年生組合せ表'!O85&amp;'２０１６．６年生組合せ表'!AG85)</f>
        <v>砂町ＳＣＪスターズ</v>
      </c>
      <c r="CB85" s="130">
        <f>IF('２０１６．６年生組合せ表'!AA85="","",'２０１６．６年生組合せ表'!AA85)</f>
        <v>0</v>
      </c>
      <c r="CC85" s="130">
        <f>IF('２０１６．６年生組合せ表'!AE85="","",'２０１６．６年生組合せ表'!AE85)</f>
        <v>3</v>
      </c>
      <c r="CD85" s="130" t="str">
        <f>IF('２０１６．６年生組合せ表'!AA85="","",'２０１６．６年生組合せ表'!AG85&amp;'２０１６．６年生組合せ表'!O85)</f>
        <v>Ｊスターズ砂町ＳＣ</v>
      </c>
      <c r="CE85" s="130">
        <f>IF('２０１６．６年生組合せ表'!AE85="","",'２０１６．６年生組合せ表'!AE85)</f>
        <v>3</v>
      </c>
      <c r="CF85" s="130">
        <f>IF('２０１６．６年生組合せ表'!AA85="","",'２０１６．６年生組合せ表'!AA85)</f>
        <v>0</v>
      </c>
    </row>
    <row r="86" spans="79:84" ht="13.5">
      <c r="CA86" s="129" t="str">
        <f>IF('２０１６．６年生組合せ表'!AA86="","",'２０１６．６年生組合せ表'!O86&amp;'２０１６．６年生組合せ表'!AG86)</f>
        <v>レインボーズＦＣ城東</v>
      </c>
      <c r="CB86" s="130">
        <f>IF('２０１６．６年生組合せ表'!AA86="","",'２０１６．６年生組合せ表'!AA86)</f>
        <v>2</v>
      </c>
      <c r="CC86" s="130">
        <f>IF('２０１６．６年生組合せ表'!AE86="","",'２０１６．６年生組合せ表'!AE86)</f>
        <v>2</v>
      </c>
      <c r="CD86" s="130" t="str">
        <f>IF('２０１６．６年生組合せ表'!AA86="","",'２０１６．６年生組合せ表'!AG86&amp;'２０１６．６年生組合せ表'!O86)</f>
        <v>ＦＣ城東レインボーズ</v>
      </c>
      <c r="CE86" s="130">
        <f>IF('２０１６．６年生組合せ表'!AE86="","",'２０１６．６年生組合せ表'!AE86)</f>
        <v>2</v>
      </c>
      <c r="CF86" s="130">
        <f>IF('２０１６．６年生組合せ表'!AA86="","",'２０１６．６年生組合せ表'!AA86)</f>
        <v>2</v>
      </c>
    </row>
    <row r="87" spans="79:84" ht="13.5">
      <c r="CA87" s="129" t="str">
        <f>IF('２０１６．６年生組合せ表'!AA87="","",'２０１６．６年生組合せ表'!O87&amp;'２０１６．６年生組合せ表'!AG87)</f>
        <v>ＦＣ東陽砂町ＳＣ</v>
      </c>
      <c r="CB87" s="130">
        <f>IF('２０１６．６年生組合せ表'!AA87="","",'２０１６．６年生組合せ表'!AA87)</f>
        <v>1</v>
      </c>
      <c r="CC87" s="130">
        <f>IF('２０１６．６年生組合せ表'!AE87="","",'２０１６．６年生組合せ表'!AE87)</f>
        <v>0</v>
      </c>
      <c r="CD87" s="130" t="str">
        <f>IF('２０１６．６年生組合せ表'!AA87="","",'２０１６．６年生組合せ表'!AG87&amp;'２０１６．６年生組合せ表'!O87)</f>
        <v>砂町ＳＣＦＣ東陽</v>
      </c>
      <c r="CE87" s="130">
        <f>IF('２０１６．６年生組合せ表'!AE87="","",'２０１６．６年生組合せ表'!AE87)</f>
        <v>0</v>
      </c>
      <c r="CF87" s="130">
        <f>IF('２０１６．６年生組合せ表'!AA87="","",'２０１６．６年生組合せ表'!AA87)</f>
        <v>1</v>
      </c>
    </row>
    <row r="88" spans="79:84" ht="13.5">
      <c r="CA88" s="129">
        <f>IF('２０１６．６年生組合せ表'!AA88="","",'２０１６．６年生組合せ表'!O88&amp;'２０１６．６年生組合せ表'!AG88)</f>
      </c>
      <c r="CB88" s="130">
        <f>IF('２０１６．６年生組合せ表'!AA88="","",'２０１６．６年生組合せ表'!AA88)</f>
      </c>
      <c r="CC88" s="130">
        <f>IF('２０１６．６年生組合せ表'!AE88="","",'２０１６．６年生組合せ表'!AE88)</f>
      </c>
      <c r="CD88" s="130">
        <f>IF('２０１６．６年生組合せ表'!AA88="","",'２０１６．６年生組合せ表'!AG88&amp;'２０１６．６年生組合せ表'!O88)</f>
      </c>
      <c r="CE88" s="130">
        <f>IF('２０１６．６年生組合せ表'!AE88="","",'２０１６．６年生組合せ表'!AE88)</f>
      </c>
      <c r="CF88" s="130">
        <f>IF('２０１６．６年生組合せ表'!AA88="","",'２０１６．６年生組合せ表'!AA88)</f>
      </c>
    </row>
    <row r="89" spans="79:84" ht="13.5">
      <c r="CA89" s="129">
        <f>IF('２０１６．６年生組合せ表'!AA89="","",'２０１６．６年生組合せ表'!O89&amp;'２０１６．６年生組合せ表'!AG89)</f>
      </c>
      <c r="CB89" s="130">
        <f>IF('２０１６．６年生組合せ表'!AA89="","",'２０１６．６年生組合せ表'!AA89)</f>
      </c>
      <c r="CC89" s="130">
        <f>IF('２０１６．６年生組合せ表'!AE89="","",'２０１６．６年生組合せ表'!AE89)</f>
      </c>
      <c r="CD89" s="130">
        <f>IF('２０１６．６年生組合せ表'!AA89="","",'２０１６．６年生組合せ表'!AG89&amp;'２０１６．６年生組合せ表'!O89)</f>
      </c>
      <c r="CE89" s="130">
        <f>IF('２０１６．６年生組合せ表'!AE89="","",'２０１６．６年生組合せ表'!AE89)</f>
      </c>
      <c r="CF89" s="130">
        <f>IF('２０１６．６年生組合せ表'!AA89="","",'２０１６．６年生組合せ表'!AA89)</f>
      </c>
    </row>
    <row r="90" spans="79:84" ht="13.5">
      <c r="CA90" s="129">
        <f>IF('２０１６．６年生組合せ表'!AA90="","",'２０１６．６年生組合せ表'!O90&amp;'２０１６．６年生組合せ表'!AG90)</f>
      </c>
      <c r="CB90" s="130">
        <f>IF('２０１６．６年生組合せ表'!AA90="","",'２０１６．６年生組合せ表'!AA90)</f>
      </c>
      <c r="CC90" s="130">
        <f>IF('２０１６．６年生組合せ表'!AE90="","",'２０１６．６年生組合せ表'!AE90)</f>
      </c>
      <c r="CD90" s="130">
        <f>IF('２０１６．６年生組合せ表'!AA90="","",'２０１６．６年生組合せ表'!AG90&amp;'２０１６．６年生組合せ表'!O90)</f>
      </c>
      <c r="CE90" s="130">
        <f>IF('２０１６．６年生組合せ表'!AE90="","",'２０１６．６年生組合せ表'!AE90)</f>
      </c>
      <c r="CF90" s="130">
        <f>IF('２０１６．６年生組合せ表'!AA90="","",'２０１６．６年生組合せ表'!AA90)</f>
      </c>
    </row>
    <row r="91" spans="79:84" ht="13.5">
      <c r="CA91" s="129">
        <f>IF('２０１６．６年生組合せ表'!AA91="","",'２０１６．６年生組合せ表'!O91&amp;'２０１６．６年生組合せ表'!AG91)</f>
      </c>
      <c r="CB91" s="130">
        <f>IF('２０１６．６年生組合せ表'!AA91="","",'２０１６．６年生組合せ表'!AA91)</f>
      </c>
      <c r="CC91" s="130">
        <f>IF('２０１６．６年生組合せ表'!AE91="","",'２０１６．６年生組合せ表'!AE91)</f>
      </c>
      <c r="CD91" s="130">
        <f>IF('２０１６．６年生組合せ表'!AA91="","",'２０１６．６年生組合せ表'!AG91&amp;'２０１６．６年生組合せ表'!O91)</f>
      </c>
      <c r="CE91" s="130">
        <f>IF('２０１６．６年生組合せ表'!AE91="","",'２０１６．６年生組合せ表'!AE91)</f>
      </c>
      <c r="CF91" s="130">
        <f>IF('２０１６．６年生組合せ表'!AA91="","",'２０１６．６年生組合せ表'!AA91)</f>
      </c>
    </row>
    <row r="92" spans="79:84" ht="13.5">
      <c r="CA92" s="129" t="str">
        <f>IF('２０１６．６年生組合せ表'!AA92="","",'２０１６．６年生組合せ表'!O92&amp;'２０１６．６年生組合せ表'!AG92)</f>
        <v>ＦＣ大島江東フレンドリー</v>
      </c>
      <c r="CB92" s="130">
        <f>IF('２０１６．６年生組合せ表'!AA92="","",'２０１６．６年生組合せ表'!AA92)</f>
        <v>4</v>
      </c>
      <c r="CC92" s="130">
        <f>IF('２０１６．６年生組合せ表'!AE92="","",'２０１６．６年生組合せ表'!AE92)</f>
        <v>0</v>
      </c>
      <c r="CD92" s="130" t="str">
        <f>IF('２０１６．６年生組合せ表'!AA92="","",'２０１６．６年生組合せ表'!AG92&amp;'２０１６．６年生組合せ表'!O92)</f>
        <v>江東フレンドリーＦＣ大島</v>
      </c>
      <c r="CE92" s="130">
        <f>IF('２０１６．６年生組合せ表'!AE92="","",'２０１６．６年生組合せ表'!AE92)</f>
        <v>0</v>
      </c>
      <c r="CF92" s="130">
        <f>IF('２０１６．６年生組合せ表'!AA92="","",'２０１６．６年生組合せ表'!AA92)</f>
        <v>4</v>
      </c>
    </row>
    <row r="93" spans="79:84" ht="13.5">
      <c r="CA93" s="129" t="str">
        <f>IF('２０１６．６年生組合せ表'!AA93="","",'２０１６．６年生組合せ表'!O93&amp;'２０１６．６年生組合せ表'!AG93)</f>
        <v>バディＳＣ深川ＳＣ</v>
      </c>
      <c r="CB93" s="130">
        <f>IF('２０１６．６年生組合せ表'!AA93="","",'２０１６．６年生組合せ表'!AA93)</f>
        <v>9</v>
      </c>
      <c r="CC93" s="130">
        <f>IF('２０１６．６年生組合せ表'!AE93="","",'２０１６．６年生組合せ表'!AE93)</f>
        <v>0</v>
      </c>
      <c r="CD93" s="130" t="str">
        <f>IF('２０１６．６年生組合せ表'!AA93="","",'２０１６．６年生組合せ表'!AG93&amp;'２０１６．６年生組合せ表'!O93)</f>
        <v>深川ＳＣバディＳＣ</v>
      </c>
      <c r="CE93" s="130">
        <f>IF('２０１６．６年生組合せ表'!AE93="","",'２０１６．６年生組合せ表'!AE93)</f>
        <v>0</v>
      </c>
      <c r="CF93" s="130">
        <f>IF('２０１６．６年生組合せ表'!AA93="","",'２０１６．６年生組合せ表'!AA93)</f>
        <v>9</v>
      </c>
    </row>
    <row r="94" spans="79:84" ht="13.5">
      <c r="CA94" s="129" t="str">
        <f>IF('２０１６．６年生組合せ表'!AA94="","",'２０１６．６年生組合せ表'!O94&amp;'２０１６．６年生組合せ表'!AG94)</f>
        <v>スターキッカーズＹＭＣＡ</v>
      </c>
      <c r="CB94" s="130">
        <f>IF('２０１６．６年生組合せ表'!AA94="","",'２０１６．６年生組合せ表'!AA94)</f>
        <v>0</v>
      </c>
      <c r="CC94" s="130">
        <f>IF('２０１６．６年生組合せ表'!AE94="","",'２０１６．６年生組合せ表'!AE94)</f>
        <v>1</v>
      </c>
      <c r="CD94" s="130" t="str">
        <f>IF('２０１６．６年生組合せ表'!AA94="","",'２０１６．６年生組合せ表'!AG94&amp;'２０１６．６年生組合せ表'!O94)</f>
        <v>ＹＭＣＡスターキッカーズ</v>
      </c>
      <c r="CE94" s="130">
        <f>IF('２０１６．６年生組合せ表'!AE94="","",'２０１６．６年生組合せ表'!AE94)</f>
        <v>1</v>
      </c>
      <c r="CF94" s="130">
        <f>IF('２０１６．６年生組合せ表'!AA94="","",'２０１６．６年生組合せ表'!AA94)</f>
        <v>0</v>
      </c>
    </row>
    <row r="95" spans="79:84" ht="13.5">
      <c r="CA95" s="129" t="str">
        <f>IF('２０１６．６年生組合せ表'!AA95="","",'２０１６．６年生組合せ表'!O95&amp;'２０１６．６年生組合せ表'!AG95)</f>
        <v>江東フレンドリーバディＳＣ</v>
      </c>
      <c r="CB95" s="130">
        <f>IF('２０１６．６年生組合せ表'!AA95="","",'２０１６．６年生組合せ表'!AA95)</f>
        <v>1</v>
      </c>
      <c r="CC95" s="130">
        <f>IF('２０１６．６年生組合せ表'!AE95="","",'２０１６．６年生組合せ表'!AE95)</f>
        <v>3</v>
      </c>
      <c r="CD95" s="130" t="str">
        <f>IF('２０１６．６年生組合せ表'!AA95="","",'２０１６．６年生組合せ表'!AG95&amp;'２０１６．６年生組合せ表'!O95)</f>
        <v>バディＳＣ江東フレンドリー</v>
      </c>
      <c r="CE95" s="130">
        <f>IF('２０１６．６年生組合せ表'!AE95="","",'２０１６．６年生組合せ表'!AE95)</f>
        <v>3</v>
      </c>
      <c r="CF95" s="130">
        <f>IF('２０１６．６年生組合せ表'!AA95="","",'２０１６．６年生組合せ表'!AA95)</f>
        <v>1</v>
      </c>
    </row>
    <row r="96" spans="79:84" ht="13.5">
      <c r="CA96" s="129" t="str">
        <f>IF('２０１６．６年生組合せ表'!AA96="","",'２０１６．６年生組合せ表'!O96&amp;'２０１６．６年生組合せ表'!AG96)</f>
        <v>深川ＳＣＦＣ大島</v>
      </c>
      <c r="CB96" s="130">
        <f>IF('２０１６．６年生組合せ表'!AA96="","",'２０１６．６年生組合せ表'!AA96)</f>
        <v>0</v>
      </c>
      <c r="CC96" s="130">
        <f>IF('２０１６．６年生組合せ表'!AE96="","",'２０１６．６年生組合せ表'!AE96)</f>
        <v>3</v>
      </c>
      <c r="CD96" s="130" t="str">
        <f>IF('２０１６．６年生組合せ表'!AA96="","",'２０１６．６年生組合せ表'!AG96&amp;'２０１６．６年生組合せ表'!O96)</f>
        <v>ＦＣ大島深川ＳＣ</v>
      </c>
      <c r="CE96" s="130">
        <f>IF('２０１６．６年生組合せ表'!AE96="","",'２０１６．６年生組合せ表'!AE96)</f>
        <v>3</v>
      </c>
      <c r="CF96" s="130">
        <f>IF('２０１６．６年生組合せ表'!AA96="","",'２０１６．６年生組合せ表'!AA96)</f>
        <v>0</v>
      </c>
    </row>
    <row r="97" spans="79:84" ht="13.5">
      <c r="CA97" s="129" t="e">
        <f>IF('２０１６．６年生組合せ表'!#REF!="","",'２０１６．６年生組合せ表'!#REF!&amp;'２０１６．６年生組合せ表'!#REF!)</f>
        <v>#REF!</v>
      </c>
      <c r="CB97" s="130" t="e">
        <f>IF('２０１６．６年生組合せ表'!#REF!="","",'２０１６．６年生組合せ表'!#REF!)</f>
        <v>#REF!</v>
      </c>
      <c r="CC97" s="130" t="e">
        <f>IF('２０１６．６年生組合せ表'!#REF!="","",'２０１６．６年生組合せ表'!#REF!)</f>
        <v>#REF!</v>
      </c>
      <c r="CD97" s="130" t="e">
        <f>IF('２０１６．６年生組合せ表'!#REF!="","",'２０１６．６年生組合せ表'!#REF!&amp;'２０１６．６年生組合せ表'!#REF!)</f>
        <v>#REF!</v>
      </c>
      <c r="CE97" s="130" t="e">
        <f>IF('２０１６．６年生組合せ表'!#REF!="","",'２０１６．６年生組合せ表'!#REF!)</f>
        <v>#REF!</v>
      </c>
      <c r="CF97" s="130" t="e">
        <f>IF('２０１６．６年生組合せ表'!#REF!="","",'２０１６．６年生組合せ表'!#REF!)</f>
        <v>#REF!</v>
      </c>
    </row>
    <row r="98" spans="79:84" ht="13.5">
      <c r="CA98" s="129" t="str">
        <f>IF('２０１６．６年生組合せ表'!AA97="","",'２０１６．６年生組合せ表'!O97&amp;'２０１６．６年生組合せ表'!AG97)</f>
        <v>ＹＭＣＡベイエリア</v>
      </c>
      <c r="CB98" s="130">
        <f>IF('２０１６．６年生組合せ表'!AA97="","",'２０１６．６年生組合せ表'!AA97)</f>
        <v>5</v>
      </c>
      <c r="CC98" s="130">
        <f>IF('２０１６．６年生組合せ表'!AE97="","",'２０１６．６年生組合せ表'!AE97)</f>
        <v>1</v>
      </c>
      <c r="CD98" s="130" t="str">
        <f>IF('２０１６．６年生組合せ表'!AA97="","",'２０１６．６年生組合せ表'!AG97&amp;'２０１６．６年生組合せ表'!O97)</f>
        <v>ベイエリアＹＭＣＡ</v>
      </c>
      <c r="CE98" s="130">
        <f>IF('２０１６．６年生組合せ表'!AE97="","",'２０１６．６年生組合せ表'!AE97)</f>
        <v>1</v>
      </c>
      <c r="CF98" s="130">
        <f>IF('２０１６．６年生組合せ表'!AA97="","",'２０１６．６年生組合せ表'!AA97)</f>
        <v>5</v>
      </c>
    </row>
    <row r="99" spans="79:84" ht="13.5">
      <c r="CA99" s="129" t="str">
        <f>IF('２０１６．６年生組合せ表'!AA98="","",'２０１６．６年生組合せ表'!O98&amp;'２０１６．６年生組合せ表'!AG98)</f>
        <v>ＦＣ城東スターキッカーズ</v>
      </c>
      <c r="CB99" s="130">
        <f>IF('２０１６．６年生組合せ表'!AA98="","",'２０１６．６年生組合せ表'!AA98)</f>
        <v>2</v>
      </c>
      <c r="CC99" s="130">
        <f>IF('２０１６．６年生組合せ表'!AE98="","",'２０１６．６年生組合せ表'!AE98)</f>
        <v>1</v>
      </c>
      <c r="CD99" s="130" t="str">
        <f>IF('２０１６．６年生組合せ表'!AA98="","",'２０１６．６年生組合せ表'!AG98&amp;'２０１６．６年生組合せ表'!O98)</f>
        <v>スターキッカーズＦＣ城東</v>
      </c>
      <c r="CE99" s="130">
        <f>IF('２０１６．６年生組合せ表'!AE98="","",'２０１６．６年生組合せ表'!AE98)</f>
        <v>1</v>
      </c>
      <c r="CF99" s="130">
        <f>IF('２０１６．６年生組合せ表'!AA98="","",'２０１６．６年生組合せ表'!AA98)</f>
        <v>2</v>
      </c>
    </row>
    <row r="100" spans="79:84" ht="13.5">
      <c r="CA100" s="129">
        <f>IF('２０１６．６年生組合せ表'!AA99="","",'２０１６．６年生組合せ表'!O99&amp;'２０１６．６年生組合せ表'!AG99)</f>
      </c>
      <c r="CB100" s="130">
        <f>IF('２０１６．６年生組合せ表'!AA99="","",'２０１６．６年生組合せ表'!AA99)</f>
      </c>
      <c r="CC100" s="130">
        <f>IF('２０１６．６年生組合せ表'!AE99="","",'２０１６．６年生組合せ表'!AE99)</f>
      </c>
      <c r="CD100" s="130">
        <f>IF('２０１６．６年生組合せ表'!AA99="","",'２０１６．６年生組合せ表'!AG99&amp;'２０１６．６年生組合せ表'!O99)</f>
      </c>
      <c r="CE100" s="130">
        <f>IF('２０１６．６年生組合せ表'!AE99="","",'２０１６．６年生組合せ表'!AE99)</f>
      </c>
      <c r="CF100" s="130">
        <f>IF('２０１６．６年生組合せ表'!AA99="","",'２０１６．６年生組合せ表'!AA99)</f>
      </c>
    </row>
    <row r="101" spans="79:84" ht="13.5">
      <c r="CA101" s="129">
        <f>IF('２０１６．６年生組合せ表'!AA100="","",'２０１６．６年生組合せ表'!O100&amp;'２０１６．６年生組合せ表'!AG100)</f>
      </c>
      <c r="CB101" s="130">
        <f>IF('２０１６．６年生組合せ表'!AA100="","",'２０１６．６年生組合せ表'!AA100)</f>
      </c>
      <c r="CC101" s="130">
        <f>IF('２０１６．６年生組合せ表'!AE100="","",'２０１６．６年生組合せ表'!AE100)</f>
      </c>
      <c r="CD101" s="130">
        <f>IF('２０１６．６年生組合せ表'!AA100="","",'２０１６．６年生組合せ表'!AG100&amp;'２０１６．６年生組合せ表'!O100)</f>
      </c>
      <c r="CE101" s="130">
        <f>IF('２０１６．６年生組合せ表'!AE100="","",'２０１６．６年生組合せ表'!AE100)</f>
      </c>
      <c r="CF101" s="130">
        <f>IF('２０１６．６年生組合せ表'!AA100="","",'２０１６．６年生組合せ表'!AA100)</f>
      </c>
    </row>
    <row r="102" spans="79:84" ht="13.5">
      <c r="CA102" s="129">
        <f>IF('２０１６．６年生組合せ表'!AA101="","",'２０１６．６年生組合せ表'!O101&amp;'２０１６．６年生組合せ表'!AG101)</f>
      </c>
      <c r="CB102" s="130">
        <f>IF('２０１６．６年生組合せ表'!AA101="","",'２０１６．６年生組合せ表'!AA101)</f>
      </c>
      <c r="CC102" s="130">
        <f>IF('２０１６．６年生組合せ表'!AE101="","",'２０１６．６年生組合せ表'!AE101)</f>
      </c>
      <c r="CD102" s="130">
        <f>IF('２０１６．６年生組合せ表'!AA101="","",'２０１６．６年生組合せ表'!AG101&amp;'２０１６．６年生組合せ表'!O101)</f>
      </c>
      <c r="CE102" s="130">
        <f>IF('２０１６．６年生組合せ表'!AE101="","",'２０１６．６年生組合せ表'!AE101)</f>
      </c>
      <c r="CF102" s="130">
        <f>IF('２０１６．６年生組合せ表'!AA101="","",'２０１６．６年生組合せ表'!AA101)</f>
      </c>
    </row>
    <row r="103" spans="79:84" ht="13.5">
      <c r="CA103" s="129">
        <f>IF('２０１６．６年生組合せ表'!AA102="","",'２０１６．６年生組合せ表'!O102&amp;'２０１６．６年生組合せ表'!AG102)</f>
      </c>
      <c r="CB103" s="130">
        <f>IF('２０１６．６年生組合せ表'!AA102="","",'２０１６．６年生組合せ表'!AA102)</f>
      </c>
      <c r="CC103" s="130">
        <f>IF('２０１６．６年生組合せ表'!AE102="","",'２０１６．６年生組合せ表'!AE102)</f>
      </c>
      <c r="CD103" s="130">
        <f>IF('２０１６．６年生組合せ表'!AA102="","",'２０１６．６年生組合せ表'!AG102&amp;'２０１６．６年生組合せ表'!O102)</f>
      </c>
      <c r="CE103" s="130">
        <f>IF('２０１６．６年生組合せ表'!AE102="","",'２０１６．６年生組合せ表'!AE102)</f>
      </c>
      <c r="CF103" s="130">
        <f>IF('２０１６．６年生組合せ表'!AA102="","",'２０１６．６年生組合せ表'!AA102)</f>
      </c>
    </row>
    <row r="104" spans="79:84" ht="13.5">
      <c r="CA104" s="129">
        <f>IF('２０１６．６年生組合せ表'!AA103="","",'２０１６．６年生組合せ表'!O103&amp;'２０１６．６年生組合せ表'!AG103)</f>
      </c>
      <c r="CB104" s="130">
        <f>IF('２０１６．６年生組合せ表'!AA103="","",'２０１６．６年生組合せ表'!AA103)</f>
      </c>
      <c r="CC104" s="130">
        <f>IF('２０１６．６年生組合せ表'!AE103="","",'２０１６．６年生組合せ表'!AE103)</f>
      </c>
      <c r="CD104" s="130">
        <f>IF('２０１６．６年生組合せ表'!AA103="","",'２０１６．６年生組合せ表'!AG103&amp;'２０１６．６年生組合せ表'!O103)</f>
      </c>
      <c r="CE104" s="130">
        <f>IF('２０１６．６年生組合せ表'!AE103="","",'２０１６．６年生組合せ表'!AE103)</f>
      </c>
      <c r="CF104" s="130">
        <f>IF('２０１６．６年生組合せ表'!AA103="","",'２０１６．６年生組合せ表'!AA103)</f>
      </c>
    </row>
    <row r="105" spans="79:84" ht="13.5">
      <c r="CA105" s="129">
        <f>IF('２０１６．６年生組合せ表'!AA104="","",'２０１６．６年生組合せ表'!O104&amp;'２０１６．６年生組合せ表'!AG104)</f>
      </c>
      <c r="CB105" s="130">
        <f>IF('２０１６．６年生組合せ表'!AA104="","",'２０１６．６年生組合せ表'!AA104)</f>
      </c>
      <c r="CC105" s="130">
        <f>IF('２０１６．６年生組合せ表'!AE104="","",'２０１６．６年生組合せ表'!AE104)</f>
      </c>
      <c r="CD105" s="130">
        <f>IF('２０１６．６年生組合せ表'!AA104="","",'２０１６．６年生組合せ表'!AG104&amp;'２０１６．６年生組合せ表'!O104)</f>
      </c>
      <c r="CE105" s="130">
        <f>IF('２０１６．６年生組合せ表'!AE104="","",'２０１６．６年生組合せ表'!AE104)</f>
      </c>
      <c r="CF105" s="130">
        <f>IF('２０１６．６年生組合せ表'!AA104="","",'２０１６．６年生組合せ表'!AA104)</f>
      </c>
    </row>
    <row r="106" spans="79:84" ht="13.5">
      <c r="CA106" s="129">
        <f>IF('２０１６．６年生組合せ表'!AA105="","",'２０１６．６年生組合せ表'!O105&amp;'２０１６．６年生組合せ表'!AG105)</f>
      </c>
      <c r="CB106" s="130">
        <f>IF('２０１６．６年生組合せ表'!AA105="","",'２０１６．６年生組合せ表'!AA105)</f>
      </c>
      <c r="CC106" s="130">
        <f>IF('２０１６．６年生組合せ表'!AE105="","",'２０１６．６年生組合せ表'!AE105)</f>
      </c>
      <c r="CD106" s="130">
        <f>IF('２０１６．６年生組合せ表'!AA105="","",'２０１６．６年生組合せ表'!AG105&amp;'２０１６．６年生組合せ表'!O105)</f>
      </c>
      <c r="CE106" s="130">
        <f>IF('２０１６．６年生組合せ表'!AE105="","",'２０１６．６年生組合せ表'!AE105)</f>
      </c>
      <c r="CF106" s="130">
        <f>IF('２０１６．６年生組合せ表'!AA105="","",'２０１６．６年生組合せ表'!AA105)</f>
      </c>
    </row>
    <row r="107" spans="79:84" ht="13.5">
      <c r="CA107" s="129">
        <f>IF('２０１６．６年生組合せ表'!AA106="","",'２０１６．６年生組合せ表'!O106&amp;'２０１６．６年生組合せ表'!AG106)</f>
      </c>
      <c r="CB107" s="130">
        <f>IF('２０１６．６年生組合せ表'!AA106="","",'２０１６．６年生組合せ表'!AA106)</f>
      </c>
      <c r="CC107" s="130">
        <f>IF('２０１６．６年生組合せ表'!AE106="","",'２０１６．６年生組合せ表'!AE106)</f>
      </c>
      <c r="CD107" s="130">
        <f>IF('２０１６．６年生組合せ表'!AA106="","",'２０１６．６年生組合せ表'!AG106&amp;'２０１６．６年生組合せ表'!O106)</f>
      </c>
      <c r="CE107" s="130">
        <f>IF('２０１６．６年生組合せ表'!AE106="","",'２０１６．６年生組合せ表'!AE106)</f>
      </c>
      <c r="CF107" s="130">
        <f>IF('２０１６．６年生組合せ表'!AA106="","",'２０１６．６年生組合せ表'!AA106)</f>
      </c>
    </row>
    <row r="108" spans="79:84" ht="13.5">
      <c r="CA108" s="129">
        <f>IF('２０１６．６年生組合せ表'!AA107="","",'２０１６．６年生組合せ表'!O107&amp;'２０１６．６年生組合せ表'!AG107)</f>
      </c>
      <c r="CB108" s="130">
        <f>IF('２０１６．６年生組合せ表'!AA107="","",'２０１６．６年生組合せ表'!AA107)</f>
      </c>
      <c r="CC108" s="130">
        <f>IF('２０１６．６年生組合せ表'!AE107="","",'２０１６．６年生組合せ表'!AE107)</f>
      </c>
      <c r="CD108" s="130">
        <f>IF('２０１６．６年生組合せ表'!AA107="","",'２０１６．６年生組合せ表'!AG107&amp;'２０１６．６年生組合せ表'!O107)</f>
      </c>
      <c r="CE108" s="130">
        <f>IF('２０１６．６年生組合せ表'!AE107="","",'２０１６．６年生組合せ表'!AE107)</f>
      </c>
      <c r="CF108" s="130">
        <f>IF('２０１６．６年生組合せ表'!AA107="","",'２０１６．６年生組合せ表'!AA107)</f>
      </c>
    </row>
    <row r="109" spans="79:84" ht="13.5">
      <c r="CA109" s="129">
        <f>IF('２０１６．６年生組合せ表'!AA108="","",'２０１６．６年生組合せ表'!O108&amp;'２０１６．６年生組合せ表'!AG108)</f>
      </c>
      <c r="CB109" s="130">
        <f>IF('２０１６．６年生組合せ表'!AA108="","",'２０１６．６年生組合せ表'!AA108)</f>
      </c>
      <c r="CC109" s="130">
        <f>IF('２０１６．６年生組合せ表'!AE108="","",'２０１６．６年生組合せ表'!AE108)</f>
      </c>
      <c r="CD109" s="130">
        <f>IF('２０１６．６年生組合せ表'!AA108="","",'２０１６．６年生組合せ表'!AG108&amp;'２０１６．６年生組合せ表'!O108)</f>
      </c>
      <c r="CE109" s="130">
        <f>IF('２０１６．６年生組合せ表'!AE108="","",'２０１６．６年生組合せ表'!AE108)</f>
      </c>
      <c r="CF109" s="130">
        <f>IF('２０１６．６年生組合せ表'!AA108="","",'２０１６．６年生組合せ表'!AA108)</f>
      </c>
    </row>
    <row r="110" spans="79:84" ht="13.5">
      <c r="CA110" s="129">
        <f>IF('２０１６．６年生組合せ表'!AA109="","",'２０１６．６年生組合せ表'!O109&amp;'２０１６．６年生組合せ表'!AG109)</f>
      </c>
      <c r="CB110" s="130">
        <f>IF('２０１６．６年生組合せ表'!AA109="","",'２０１６．６年生組合せ表'!AA109)</f>
      </c>
      <c r="CC110" s="130">
        <f>IF('２０１６．６年生組合せ表'!AE109="","",'２０１６．６年生組合せ表'!AE109)</f>
      </c>
      <c r="CD110" s="130">
        <f>IF('２０１６．６年生組合せ表'!AA109="","",'２０１６．６年生組合せ表'!AG109&amp;'２０１６．６年生組合せ表'!O109)</f>
      </c>
      <c r="CE110" s="130">
        <f>IF('２０１６．６年生組合せ表'!AE109="","",'２０１６．６年生組合せ表'!AE109)</f>
      </c>
      <c r="CF110" s="130">
        <f>IF('２０１６．６年生組合せ表'!AA109="","",'２０１６．６年生組合せ表'!AA109)</f>
      </c>
    </row>
    <row r="111" spans="79:84" ht="13.5">
      <c r="CA111" s="129">
        <f>IF('２０１６．６年生組合せ表'!AA110="","",'２０１６．６年生組合せ表'!O110&amp;'２０１６．６年生組合せ表'!AG110)</f>
      </c>
      <c r="CB111" s="130">
        <f>IF('２０１６．６年生組合せ表'!AA110="","",'２０１６．６年生組合せ表'!AA110)</f>
      </c>
      <c r="CC111" s="130">
        <f>IF('２０１６．６年生組合せ表'!AE110="","",'２０１６．６年生組合せ表'!AE110)</f>
      </c>
      <c r="CD111" s="130">
        <f>IF('２０１６．６年生組合せ表'!AA110="","",'２０１６．６年生組合せ表'!AG110&amp;'２０１６．６年生組合せ表'!O110)</f>
      </c>
      <c r="CE111" s="130">
        <f>IF('２０１６．６年生組合せ表'!AE110="","",'２０１６．６年生組合せ表'!AE110)</f>
      </c>
      <c r="CF111" s="130">
        <f>IF('２０１６．６年生組合せ表'!AA110="","",'２０１６．６年生組合せ表'!AA110)</f>
      </c>
    </row>
    <row r="112" spans="79:84" ht="13.5">
      <c r="CA112" s="129">
        <f>IF('２０１６．６年生組合せ表'!AA111="","",'２０１６．６年生組合せ表'!O111&amp;'２０１６．６年生組合せ表'!AG111)</f>
      </c>
      <c r="CB112" s="130">
        <f>IF('２０１６．６年生組合せ表'!AA111="","",'２０１６．６年生組合せ表'!AA111)</f>
      </c>
      <c r="CC112" s="130">
        <f>IF('２０１６．６年生組合せ表'!AE111="","",'２０１６．６年生組合せ表'!AE111)</f>
      </c>
      <c r="CD112" s="130">
        <f>IF('２０１６．６年生組合せ表'!AA111="","",'２０１６．６年生組合せ表'!AG111&amp;'２０１６．６年生組合せ表'!O111)</f>
      </c>
      <c r="CE112" s="130">
        <f>IF('２０１６．６年生組合せ表'!AE111="","",'２０１６．６年生組合せ表'!AE111)</f>
      </c>
      <c r="CF112" s="130">
        <f>IF('２０１６．６年生組合せ表'!AA111="","",'２０１６．６年生組合せ表'!AA111)</f>
      </c>
    </row>
    <row r="113" spans="79:84" ht="13.5">
      <c r="CA113" s="129">
        <f>IF('２０１６．６年生組合せ表'!AA112="","",'２０１６．６年生組合せ表'!O112&amp;'２０１６．６年生組合せ表'!AG112)</f>
      </c>
      <c r="CB113" s="130">
        <f>IF('２０１６．６年生組合せ表'!AA112="","",'２０１６．６年生組合せ表'!AA112)</f>
      </c>
      <c r="CC113" s="130">
        <f>IF('２０１６．６年生組合せ表'!AE112="","",'２０１６．６年生組合せ表'!AE112)</f>
      </c>
      <c r="CD113" s="130">
        <f>IF('２０１６．６年生組合せ表'!AA112="","",'２０１６．６年生組合せ表'!AG112&amp;'２０１６．６年生組合せ表'!O112)</f>
      </c>
      <c r="CE113" s="130">
        <f>IF('２０１６．６年生組合せ表'!AE112="","",'２０１６．６年生組合せ表'!AE112)</f>
      </c>
      <c r="CF113" s="130">
        <f>IF('２０１６．６年生組合せ表'!AA112="","",'２０１６．６年生組合せ表'!AA112)</f>
      </c>
    </row>
    <row r="114" spans="79:84" ht="13.5">
      <c r="CA114" s="129">
        <f>IF('２０１６．６年生組合せ表'!AA113="","",'２０１６．６年生組合せ表'!O113&amp;'２０１６．６年生組合せ表'!AG113)</f>
      </c>
      <c r="CB114" s="130">
        <f>IF('２０１６．６年生組合せ表'!AA113="","",'２０１６．６年生組合せ表'!AA113)</f>
      </c>
      <c r="CC114" s="130">
        <f>IF('２０１６．６年生組合せ表'!AE113="","",'２０１６．６年生組合せ表'!AE113)</f>
      </c>
      <c r="CD114" s="130">
        <f>IF('２０１６．６年生組合せ表'!AA113="","",'２０１６．６年生組合せ表'!AG113&amp;'２０１６．６年生組合せ表'!O113)</f>
      </c>
      <c r="CE114" s="130">
        <f>IF('２０１６．６年生組合せ表'!AE113="","",'２０１６．６年生組合せ表'!AE113)</f>
      </c>
      <c r="CF114" s="130">
        <f>IF('２０１６．６年生組合せ表'!AA113="","",'２０１６．６年生組合せ表'!AA113)</f>
      </c>
    </row>
    <row r="115" spans="79:84" ht="13.5">
      <c r="CA115" s="129">
        <f>IF('２０１６．６年生組合せ表'!AA114="","",'２０１６．６年生組合せ表'!O114&amp;'２０１６．６年生組合せ表'!AG114)</f>
      </c>
      <c r="CB115" s="130">
        <f>IF('２０１６．６年生組合せ表'!AA114="","",'２０１６．６年生組合せ表'!AA114)</f>
      </c>
      <c r="CC115" s="130">
        <f>IF('２０１６．６年生組合せ表'!AE114="","",'２０１６．６年生組合せ表'!AE114)</f>
      </c>
      <c r="CD115" s="130">
        <f>IF('２０１６．６年生組合せ表'!AA114="","",'２０１６．６年生組合せ表'!AG114&amp;'２０１６．６年生組合せ表'!O114)</f>
      </c>
      <c r="CE115" s="130">
        <f>IF('２０１６．６年生組合せ表'!AE114="","",'２０１６．６年生組合せ表'!AE114)</f>
      </c>
      <c r="CF115" s="130">
        <f>IF('２０１６．６年生組合せ表'!AA114="","",'２０１６．６年生組合せ表'!AA114)</f>
      </c>
    </row>
    <row r="116" spans="79:84" ht="13.5">
      <c r="CA116" s="129">
        <f>IF('２０１６．６年生組合せ表'!AA115="","",'２０１６．６年生組合せ表'!O115&amp;'２０１６．６年生組合せ表'!AG115)</f>
      </c>
      <c r="CB116" s="130">
        <f>IF('２０１６．６年生組合せ表'!AA115="","",'２０１６．６年生組合せ表'!AA115)</f>
      </c>
      <c r="CC116" s="130">
        <f>IF('２０１６．６年生組合せ表'!AE115="","",'２０１６．６年生組合せ表'!AE115)</f>
      </c>
      <c r="CD116" s="130">
        <f>IF('２０１６．６年生組合せ表'!AA115="","",'２０１６．６年生組合せ表'!AG115&amp;'２０１６．６年生組合せ表'!O115)</f>
      </c>
      <c r="CE116" s="130">
        <f>IF('２０１６．６年生組合せ表'!AE115="","",'２０１６．６年生組合せ表'!AE115)</f>
      </c>
      <c r="CF116" s="130">
        <f>IF('２０１６．６年生組合せ表'!AA115="","",'２０１６．６年生組合せ表'!AA115)</f>
      </c>
    </row>
    <row r="117" spans="79:84" ht="13.5">
      <c r="CA117" s="129">
        <f>IF('２０１６．６年生組合せ表'!AA116="","",'２０１６．６年生組合せ表'!O116&amp;'２０１６．６年生組合せ表'!AG116)</f>
      </c>
      <c r="CB117" s="130">
        <f>IF('２０１６．６年生組合せ表'!AA116="","",'２０１６．６年生組合せ表'!AA116)</f>
      </c>
      <c r="CC117" s="130">
        <f>IF('２０１６．６年生組合せ表'!AE116="","",'２０１６．６年生組合せ表'!AE116)</f>
      </c>
      <c r="CD117" s="130">
        <f>IF('２０１６．６年生組合せ表'!AA116="","",'２０１６．６年生組合せ表'!AG116&amp;'２０１６．６年生組合せ表'!O116)</f>
      </c>
      <c r="CE117" s="130">
        <f>IF('２０１６．６年生組合せ表'!AE116="","",'２０１６．６年生組合せ表'!AE116)</f>
      </c>
      <c r="CF117" s="130">
        <f>IF('２０１６．６年生組合せ表'!AA116="","",'２０１６．６年生組合せ表'!AA116)</f>
      </c>
    </row>
    <row r="118" spans="79:84" ht="13.5">
      <c r="CA118" s="129">
        <f>IF('２０１６．６年生組合せ表'!AA117="","",'２０１６．６年生組合せ表'!O117&amp;'２０１６．６年生組合せ表'!AG117)</f>
      </c>
      <c r="CB118" s="130">
        <f>IF('２０１６．６年生組合せ表'!AA117="","",'２０１６．６年生組合せ表'!AA117)</f>
      </c>
      <c r="CC118" s="130">
        <f>IF('２０１６．６年生組合せ表'!AE117="","",'２０１６．６年生組合せ表'!AE117)</f>
      </c>
      <c r="CD118" s="130">
        <f>IF('２０１６．６年生組合せ表'!AA117="","",'２０１６．６年生組合せ表'!AG117&amp;'２０１６．６年生組合せ表'!O117)</f>
      </c>
      <c r="CE118" s="130">
        <f>IF('２０１６．６年生組合せ表'!AE117="","",'２０１６．６年生組合せ表'!AE117)</f>
      </c>
      <c r="CF118" s="130">
        <f>IF('２０１６．６年生組合せ表'!AA117="","",'２０１６．６年生組合せ表'!AA117)</f>
      </c>
    </row>
    <row r="119" spans="79:84" ht="13.5">
      <c r="CA119" s="129">
        <f>IF('２０１６．６年生組合せ表'!AA118="","",'２０１６．６年生組合せ表'!O118&amp;'２０１６．６年生組合せ表'!AG118)</f>
      </c>
      <c r="CB119" s="130">
        <f>IF('２０１６．６年生組合せ表'!AA118="","",'２０１６．６年生組合せ表'!AA118)</f>
      </c>
      <c r="CC119" s="130">
        <f>IF('２０１６．６年生組合せ表'!AE118="","",'２０１６．６年生組合せ表'!AE118)</f>
      </c>
      <c r="CD119" s="130">
        <f>IF('２０１６．６年生組合せ表'!AA118="","",'２０１６．６年生組合せ表'!AG118&amp;'２０１６．６年生組合せ表'!O118)</f>
      </c>
      <c r="CE119" s="130">
        <f>IF('２０１６．６年生組合せ表'!AE118="","",'２０１６．６年生組合せ表'!AE118)</f>
      </c>
      <c r="CF119" s="130">
        <f>IF('２０１６．６年生組合せ表'!AA118="","",'２０１６．６年生組合せ表'!AA118)</f>
      </c>
    </row>
    <row r="120" spans="79:84" ht="13.5">
      <c r="CA120" s="129">
        <f>IF('２０１６．６年生組合せ表'!AA119="","",'２０１６．６年生組合せ表'!O119&amp;'２０１６．６年生組合せ表'!AG119)</f>
      </c>
      <c r="CB120" s="130">
        <f>IF('２０１６．６年生組合せ表'!AA119="","",'２０１６．６年生組合せ表'!AA119)</f>
      </c>
      <c r="CC120" s="130">
        <f>IF('２０１６．６年生組合せ表'!AE119="","",'２０１６．６年生組合せ表'!AE119)</f>
      </c>
      <c r="CD120" s="130">
        <f>IF('２０１６．６年生組合せ表'!AA119="","",'２０１６．６年生組合せ表'!AG119&amp;'２０１６．６年生組合せ表'!O119)</f>
      </c>
      <c r="CE120" s="130">
        <f>IF('２０１６．６年生組合せ表'!AE119="","",'２０１６．６年生組合せ表'!AE119)</f>
      </c>
      <c r="CF120" s="130">
        <f>IF('２０１６．６年生組合せ表'!AA119="","",'２０１６．６年生組合せ表'!AA119)</f>
      </c>
    </row>
    <row r="121" spans="79:84" ht="13.5">
      <c r="CA121" s="129">
        <f>IF('２０１６．６年生組合せ表'!AA120="","",'２０１６．６年生組合せ表'!O120&amp;'２０１６．６年生組合せ表'!AG120)</f>
      </c>
      <c r="CB121" s="130">
        <f>IF('２０１６．６年生組合せ表'!AA120="","",'２０１６．６年生組合せ表'!AA120)</f>
      </c>
      <c r="CC121" s="130">
        <f>IF('２０１６．６年生組合せ表'!AE120="","",'２０１６．６年生組合せ表'!AE120)</f>
      </c>
      <c r="CD121" s="130">
        <f>IF('２０１６．６年生組合せ表'!AA120="","",'２０１６．６年生組合せ表'!AG120&amp;'２０１６．６年生組合せ表'!O120)</f>
      </c>
      <c r="CE121" s="130">
        <f>IF('２０１６．６年生組合せ表'!AE120="","",'２０１６．６年生組合せ表'!AE120)</f>
      </c>
      <c r="CF121" s="130">
        <f>IF('２０１６．６年生組合せ表'!AA120="","",'２０１６．６年生組合せ表'!AA120)</f>
      </c>
    </row>
    <row r="122" spans="79:84" ht="13.5">
      <c r="CA122" s="129">
        <f>IF('２０１６．６年生組合せ表'!AA121="","",'２０１６．６年生組合せ表'!O121&amp;'２０１６．６年生組合せ表'!AG121)</f>
      </c>
      <c r="CB122" s="130">
        <f>IF('２０１６．６年生組合せ表'!AA121="","",'２０１６．６年生組合せ表'!AA121)</f>
      </c>
      <c r="CC122" s="130">
        <f>IF('２０１６．６年生組合せ表'!AE121="","",'２０１６．６年生組合せ表'!AE121)</f>
      </c>
      <c r="CD122" s="130">
        <f>IF('２０１６．６年生組合せ表'!AA121="","",'２０１６．６年生組合せ表'!AG121&amp;'２０１６．６年生組合せ表'!O121)</f>
      </c>
      <c r="CE122" s="130">
        <f>IF('２０１６．６年生組合せ表'!AE121="","",'２０１６．６年生組合せ表'!AE121)</f>
      </c>
      <c r="CF122" s="130">
        <f>IF('２０１６．６年生組合せ表'!AA121="","",'２０１６．６年生組合せ表'!AA121)</f>
      </c>
    </row>
    <row r="123" spans="79:84" ht="13.5">
      <c r="CA123" s="129">
        <f>IF('２０１６．６年生組合せ表'!AA122="","",'２０１６．６年生組合せ表'!O122&amp;'２０１６．６年生組合せ表'!AG122)</f>
      </c>
      <c r="CB123" s="130">
        <f>IF('２０１６．６年生組合せ表'!AA122="","",'２０１６．６年生組合せ表'!AA122)</f>
      </c>
      <c r="CC123" s="130">
        <f>IF('２０１６．６年生組合せ表'!AE122="","",'２０１６．６年生組合せ表'!AE122)</f>
      </c>
      <c r="CD123" s="130">
        <f>IF('２０１６．６年生組合せ表'!AA122="","",'２０１６．６年生組合せ表'!AG122&amp;'２０１６．６年生組合せ表'!O122)</f>
      </c>
      <c r="CE123" s="130">
        <f>IF('２０１６．６年生組合せ表'!AE122="","",'２０１６．６年生組合せ表'!AE122)</f>
      </c>
      <c r="CF123" s="130">
        <f>IF('２０１６．６年生組合せ表'!AA122="","",'２０１６．６年生組合せ表'!AA122)</f>
      </c>
    </row>
    <row r="124" spans="79:84" ht="13.5">
      <c r="CA124" s="129">
        <f>IF('２０１６．６年生組合せ表'!AA123="","",'２０１６．６年生組合せ表'!O123&amp;'２０１６．６年生組合せ表'!AG123)</f>
      </c>
      <c r="CB124" s="130">
        <f>IF('２０１６．６年生組合せ表'!AA123="","",'２０１６．６年生組合せ表'!AA123)</f>
      </c>
      <c r="CC124" s="130">
        <f>IF('２０１６．６年生組合せ表'!AE123="","",'２０１６．６年生組合せ表'!AE123)</f>
      </c>
      <c r="CD124" s="130">
        <f>IF('２０１６．６年生組合せ表'!AA123="","",'２０１６．６年生組合せ表'!AG123&amp;'２０１６．６年生組合せ表'!O123)</f>
      </c>
      <c r="CE124" s="130">
        <f>IF('２０１６．６年生組合せ表'!AE123="","",'２０１６．６年生組合せ表'!AE123)</f>
      </c>
      <c r="CF124" s="130">
        <f>IF('２０１６．６年生組合せ表'!AA123="","",'２０１６．６年生組合せ表'!AA123)</f>
      </c>
    </row>
    <row r="125" spans="79:84" ht="13.5">
      <c r="CA125" s="129">
        <f>IF('２０１６．６年生組合せ表'!AA124="","",'２０１６．６年生組合せ表'!O124&amp;'２０１６．６年生組合せ表'!AG124)</f>
      </c>
      <c r="CB125" s="130">
        <f>IF('２０１６．６年生組合せ表'!AA124="","",'２０１６．６年生組合せ表'!AA124)</f>
      </c>
      <c r="CC125" s="130">
        <f>IF('２０１６．６年生組合せ表'!AE124="","",'２０１６．６年生組合せ表'!AE124)</f>
      </c>
      <c r="CD125" s="130">
        <f>IF('２０１６．６年生組合せ表'!AA124="","",'２０１６．６年生組合せ表'!AG124&amp;'２０１６．６年生組合せ表'!O124)</f>
      </c>
      <c r="CE125" s="130">
        <f>IF('２０１６．６年生組合せ表'!AE124="","",'２０１６．６年生組合せ表'!AE124)</f>
      </c>
      <c r="CF125" s="130">
        <f>IF('２０１６．６年生組合せ表'!AA124="","",'２０１６．６年生組合せ表'!AA124)</f>
      </c>
    </row>
    <row r="126" spans="79:84" ht="13.5">
      <c r="CA126" s="129">
        <f>IF('２０１６．６年生組合せ表'!AA125="","",'２０１６．６年生組合せ表'!O125&amp;'２０１６．６年生組合せ表'!AG125)</f>
      </c>
      <c r="CB126" s="130">
        <f>IF('２０１６．６年生組合せ表'!AA125="","",'２０１６．６年生組合せ表'!AA125)</f>
      </c>
      <c r="CC126" s="130">
        <f>IF('２０１６．６年生組合せ表'!AE125="","",'２０１６．６年生組合せ表'!AE125)</f>
      </c>
      <c r="CD126" s="130">
        <f>IF('２０１６．６年生組合せ表'!AA125="","",'２０１６．６年生組合せ表'!AG125&amp;'２０１６．６年生組合せ表'!O125)</f>
      </c>
      <c r="CE126" s="130">
        <f>IF('２０１６．６年生組合せ表'!AE125="","",'２０１６．６年生組合せ表'!AE125)</f>
      </c>
      <c r="CF126" s="130">
        <f>IF('２０１６．６年生組合せ表'!AA125="","",'２０１６．６年生組合せ表'!AA125)</f>
      </c>
    </row>
    <row r="127" spans="79:84" ht="13.5">
      <c r="CA127" s="129">
        <f>IF('２０１６．６年生組合せ表'!AA126="","",'２０１６．６年生組合せ表'!O126&amp;'２０１６．６年生組合せ表'!AG126)</f>
      </c>
      <c r="CB127" s="130">
        <f>IF('２０１６．６年生組合せ表'!AA126="","",'２０１６．６年生組合せ表'!AA126)</f>
      </c>
      <c r="CC127" s="130">
        <f>IF('２０１６．６年生組合せ表'!AE126="","",'２０１６．６年生組合せ表'!AE126)</f>
      </c>
      <c r="CD127" s="130">
        <f>IF('２０１６．６年生組合せ表'!AA126="","",'２０１６．６年生組合せ表'!AG126&amp;'２０１６．６年生組合せ表'!O126)</f>
      </c>
      <c r="CE127" s="130">
        <f>IF('２０１６．６年生組合せ表'!AE126="","",'２０１６．６年生組合せ表'!AE126)</f>
      </c>
      <c r="CF127" s="130">
        <f>IF('２０１６．６年生組合せ表'!AA126="","",'２０１６．６年生組合せ表'!AA126)</f>
      </c>
    </row>
    <row r="128" spans="79:84" ht="13.5">
      <c r="CA128" s="129">
        <f>IF('２０１６．６年生組合せ表'!AA127="","",'２０１６．６年生組合せ表'!O127&amp;'２０１６．６年生組合せ表'!AG127)</f>
      </c>
      <c r="CB128" s="130">
        <f>IF('２０１６．６年生組合せ表'!AA127="","",'２０１６．６年生組合せ表'!AA127)</f>
      </c>
      <c r="CC128" s="130">
        <f>IF('２０１６．６年生組合せ表'!AE127="","",'２０１６．６年生組合せ表'!AE127)</f>
      </c>
      <c r="CD128" s="130">
        <f>IF('２０１６．６年生組合せ表'!AA127="","",'２０１６．６年生組合せ表'!AG127&amp;'２０１６．６年生組合せ表'!O127)</f>
      </c>
      <c r="CE128" s="130">
        <f>IF('２０１６．６年生組合せ表'!AE127="","",'２０１６．６年生組合せ表'!AE127)</f>
      </c>
      <c r="CF128" s="130">
        <f>IF('２０１６．６年生組合せ表'!AA127="","",'２０１６．６年生組合せ表'!AA127)</f>
      </c>
    </row>
    <row r="129" spans="79:84" ht="13.5">
      <c r="CA129" s="129" t="e">
        <f>IF('２０１６．６年生組合せ表'!#REF!="","",'２０１６．６年生組合せ表'!#REF!&amp;'２０１６．６年生組合せ表'!#REF!)</f>
        <v>#REF!</v>
      </c>
      <c r="CB129" s="130" t="e">
        <f>IF('２０１６．６年生組合せ表'!#REF!="","",'２０１６．６年生組合せ表'!#REF!)</f>
        <v>#REF!</v>
      </c>
      <c r="CC129" s="130" t="e">
        <f>IF('２０１６．６年生組合せ表'!#REF!="","",'２０１６．６年生組合せ表'!#REF!)</f>
        <v>#REF!</v>
      </c>
      <c r="CD129" s="130" t="e">
        <f>IF('２０１６．６年生組合せ表'!#REF!="","",'２０１６．６年生組合せ表'!#REF!&amp;'２０１６．６年生組合せ表'!#REF!)</f>
        <v>#REF!</v>
      </c>
      <c r="CE129" s="130" t="e">
        <f>IF('２０１６．６年生組合せ表'!#REF!="","",'２０１６．６年生組合せ表'!#REF!)</f>
        <v>#REF!</v>
      </c>
      <c r="CF129" s="130" t="e">
        <f>IF('２０１６．６年生組合せ表'!#REF!="","",'２０１６．６年生組合せ表'!#REF!)</f>
        <v>#REF!</v>
      </c>
    </row>
    <row r="130" spans="79:84" ht="13.5">
      <c r="CA130" s="129" t="e">
        <f>IF('２０１６．６年生組合せ表'!#REF!="","",'２０１６．６年生組合せ表'!#REF!&amp;'２０１６．６年生組合せ表'!#REF!)</f>
        <v>#REF!</v>
      </c>
      <c r="CB130" s="130" t="e">
        <f>IF('２０１６．６年生組合せ表'!#REF!="","",'２０１６．６年生組合せ表'!#REF!)</f>
        <v>#REF!</v>
      </c>
      <c r="CC130" s="130" t="e">
        <f>IF('２０１６．６年生組合せ表'!#REF!="","",'２０１６．６年生組合せ表'!#REF!)</f>
        <v>#REF!</v>
      </c>
      <c r="CD130" s="130" t="e">
        <f>IF('２０１６．６年生組合せ表'!#REF!="","",'２０１６．６年生組合せ表'!#REF!&amp;'２０１６．６年生組合せ表'!#REF!)</f>
        <v>#REF!</v>
      </c>
      <c r="CE130" s="130" t="e">
        <f>IF('２０１６．６年生組合せ表'!#REF!="","",'２０１６．６年生組合せ表'!#REF!)</f>
        <v>#REF!</v>
      </c>
      <c r="CF130" s="130" t="e">
        <f>IF('２０１６．６年生組合せ表'!#REF!="","",'２０１６．６年生組合せ表'!#REF!)</f>
        <v>#REF!</v>
      </c>
    </row>
    <row r="131" spans="79:84" ht="13.5">
      <c r="CA131" s="129">
        <f>IF('２０１６．６年生組合せ表'!AA128="","",'２０１６．６年生組合せ表'!O128&amp;'２０１６．６年生組合せ表'!AG128)</f>
      </c>
      <c r="CB131" s="130">
        <f>IF('２０１６．６年生組合せ表'!AA128="","",'２０１６．６年生組合せ表'!AA128)</f>
      </c>
      <c r="CC131" s="130">
        <f>IF('２０１６．６年生組合せ表'!AE128="","",'２０１６．６年生組合せ表'!AE128)</f>
      </c>
      <c r="CD131" s="130">
        <f>IF('２０１６．６年生組合せ表'!AA128="","",'２０１６．６年生組合せ表'!AG128&amp;'２０１６．６年生組合せ表'!O128)</f>
      </c>
      <c r="CE131" s="130">
        <f>IF('２０１６．６年生組合せ表'!AE128="","",'２０１６．６年生組合せ表'!AE128)</f>
      </c>
      <c r="CF131" s="130">
        <f>IF('２０１６．６年生組合せ表'!AA128="","",'２０１６．６年生組合せ表'!AA128)</f>
      </c>
    </row>
    <row r="132" spans="79:84" ht="13.5">
      <c r="CA132" s="129">
        <f>IF('２０１６．６年生組合せ表'!AA129="","",'２０１６．６年生組合せ表'!O129&amp;'２０１６．６年生組合せ表'!AG129)</f>
      </c>
      <c r="CB132" s="130">
        <f>IF('２０１６．６年生組合せ表'!AA129="","",'２０１６．６年生組合せ表'!AA129)</f>
      </c>
      <c r="CC132" s="130">
        <f>IF('２０１６．６年生組合せ表'!AE129="","",'２０１６．６年生組合せ表'!AE129)</f>
      </c>
      <c r="CD132" s="130">
        <f>IF('２０１６．６年生組合せ表'!AA129="","",'２０１６．６年生組合せ表'!AG129&amp;'２０１６．６年生組合せ表'!O129)</f>
      </c>
      <c r="CE132" s="130">
        <f>IF('２０１６．６年生組合せ表'!AE129="","",'２０１６．６年生組合せ表'!AE129)</f>
      </c>
      <c r="CF132" s="130">
        <f>IF('２０１６．６年生組合せ表'!AA129="","",'２０１６．６年生組合せ表'!AA129)</f>
      </c>
    </row>
    <row r="133" spans="79:84" ht="13.5">
      <c r="CA133" s="129">
        <f>IF('２０１６．６年生組合せ表'!AA130="","",'２０１６．６年生組合せ表'!O130&amp;'２０１６．６年生組合せ表'!AG130)</f>
      </c>
      <c r="CB133" s="130">
        <f>IF('２０１６．６年生組合せ表'!AA130="","",'２０１６．６年生組合せ表'!AA130)</f>
      </c>
      <c r="CC133" s="130">
        <f>IF('２０１６．６年生組合せ表'!AE130="","",'２０１６．６年生組合せ表'!AE130)</f>
      </c>
      <c r="CD133" s="130">
        <f>IF('２０１６．６年生組合せ表'!AA130="","",'２０１６．６年生組合せ表'!AG130&amp;'２０１６．６年生組合せ表'!O130)</f>
      </c>
      <c r="CE133" s="130">
        <f>IF('２０１６．６年生組合せ表'!AE130="","",'２０１６．６年生組合せ表'!AE130)</f>
      </c>
      <c r="CF133" s="130">
        <f>IF('２０１６．６年生組合せ表'!AA130="","",'２０１６．６年生組合せ表'!AA130)</f>
      </c>
    </row>
    <row r="134" spans="79:84" ht="13.5">
      <c r="CA134" s="129">
        <f>IF('２０１６．６年生組合せ表'!AA131="","",'２０１６．６年生組合せ表'!O131&amp;'２０１６．６年生組合せ表'!AG131)</f>
      </c>
      <c r="CB134" s="130">
        <f>IF('２０１６．６年生組合せ表'!AA131="","",'２０１６．６年生組合せ表'!AA131)</f>
      </c>
      <c r="CC134" s="130">
        <f>IF('２０１６．６年生組合せ表'!AE131="","",'２０１６．６年生組合せ表'!AE131)</f>
      </c>
      <c r="CD134" s="130">
        <f>IF('２０１６．６年生組合せ表'!AA131="","",'２０１６．６年生組合せ表'!AG131&amp;'２０１６．６年生組合せ表'!O131)</f>
      </c>
      <c r="CE134" s="130">
        <f>IF('２０１６．６年生組合せ表'!AE131="","",'２０１６．６年生組合せ表'!AE131)</f>
      </c>
      <c r="CF134" s="130">
        <f>IF('２０１６．６年生組合せ表'!AA131="","",'２０１６．６年生組合せ表'!AA131)</f>
      </c>
    </row>
    <row r="135" spans="79:84" ht="13.5">
      <c r="CA135" s="129">
        <f>IF('２０１６．６年生組合せ表'!AA132="","",'２０１６．６年生組合せ表'!O132&amp;'２０１６．６年生組合せ表'!AG132)</f>
      </c>
      <c r="CB135" s="130">
        <f>IF('２０１６．６年生組合せ表'!AA132="","",'２０１６．６年生組合せ表'!AA132)</f>
      </c>
      <c r="CC135" s="130">
        <f>IF('２０１６．６年生組合せ表'!AE132="","",'２０１６．６年生組合せ表'!AE132)</f>
      </c>
      <c r="CD135" s="130">
        <f>IF('２０１６．６年生組合せ表'!AA132="","",'２０１６．６年生組合せ表'!AG132&amp;'２０１６．６年生組合せ表'!O132)</f>
      </c>
      <c r="CE135" s="130">
        <f>IF('２０１６．６年生組合せ表'!AE132="","",'２０１６．６年生組合せ表'!AE132)</f>
      </c>
      <c r="CF135" s="130">
        <f>IF('２０１６．６年生組合せ表'!AA132="","",'２０１６．６年生組合せ表'!AA132)</f>
      </c>
    </row>
    <row r="136" spans="79:84" ht="13.5">
      <c r="CA136" s="129">
        <f>IF('２０１６．６年生組合せ表'!AA133="","",'２０１６．６年生組合せ表'!O133&amp;'２０１６．６年生組合せ表'!AG133)</f>
      </c>
      <c r="CB136" s="130">
        <f>IF('２０１６．６年生組合せ表'!AA133="","",'２０１６．６年生組合せ表'!AA133)</f>
      </c>
      <c r="CC136" s="130">
        <f>IF('２０１６．６年生組合せ表'!AE133="","",'２０１６．６年生組合せ表'!AE133)</f>
      </c>
      <c r="CD136" s="130">
        <f>IF('２０１６．６年生組合せ表'!AA133="","",'２０１６．６年生組合せ表'!AG133&amp;'２０１６．６年生組合せ表'!O133)</f>
      </c>
      <c r="CE136" s="130">
        <f>IF('２０１６．６年生組合せ表'!AE133="","",'２０１６．６年生組合せ表'!AE133)</f>
      </c>
      <c r="CF136" s="130">
        <f>IF('２０１６．６年生組合せ表'!AA133="","",'２０１６．６年生組合せ表'!AA133)</f>
      </c>
    </row>
    <row r="137" spans="79:84" ht="13.5">
      <c r="CA137" s="129">
        <f>IF('２０１６．６年生組合せ表'!AA134="","",'２０１６．６年生組合せ表'!O134&amp;'２０１６．６年生組合せ表'!AG134)</f>
      </c>
      <c r="CB137" s="130">
        <f>IF('２０１６．６年生組合せ表'!AA134="","",'２０１６．６年生組合せ表'!AA134)</f>
      </c>
      <c r="CC137" s="130">
        <f>IF('２０１６．６年生組合せ表'!AE134="","",'２０１６．６年生組合せ表'!AE134)</f>
      </c>
      <c r="CD137" s="130">
        <f>IF('２０１６．６年生組合せ表'!AA134="","",'２０１６．６年生組合せ表'!AG134&amp;'２０１６．６年生組合せ表'!O134)</f>
      </c>
      <c r="CE137" s="130">
        <f>IF('２０１６．６年生組合せ表'!AE134="","",'２０１６．６年生組合せ表'!AE134)</f>
      </c>
      <c r="CF137" s="130">
        <f>IF('２０１６．６年生組合せ表'!AA134="","",'２０１６．６年生組合せ表'!AA134)</f>
      </c>
    </row>
    <row r="138" spans="79:84" ht="13.5">
      <c r="CA138" s="129">
        <f>IF('２０１６．６年生組合せ表'!AA135="","",'２０１６．６年生組合せ表'!O135&amp;'２０１６．６年生組合せ表'!AG135)</f>
      </c>
      <c r="CB138" s="130">
        <f>IF('２０１６．６年生組合せ表'!AA135="","",'２０１６．６年生組合せ表'!AA135)</f>
      </c>
      <c r="CC138" s="130">
        <f>IF('２０１６．６年生組合せ表'!AE135="","",'２０１６．６年生組合せ表'!AE135)</f>
      </c>
      <c r="CD138" s="130">
        <f>IF('２０１６．６年生組合せ表'!AA135="","",'２０１６．６年生組合せ表'!AG135&amp;'２０１６．６年生組合せ表'!O135)</f>
      </c>
      <c r="CE138" s="130">
        <f>IF('２０１６．６年生組合せ表'!AE135="","",'２０１６．６年生組合せ表'!AE135)</f>
      </c>
      <c r="CF138" s="130">
        <f>IF('２０１６．６年生組合せ表'!AA135="","",'２０１６．６年生組合せ表'!AA135)</f>
      </c>
    </row>
    <row r="139" spans="79:84" ht="13.5">
      <c r="CA139" s="129">
        <f>IF('２０１６．６年生組合せ表'!AA136="","",'２０１６．６年生組合せ表'!O136&amp;'２０１６．６年生組合せ表'!AG136)</f>
      </c>
      <c r="CB139" s="130">
        <f>IF('２０１６．６年生組合せ表'!AA136="","",'２０１６．６年生組合せ表'!AA136)</f>
      </c>
      <c r="CC139" s="130">
        <f>IF('２０１６．６年生組合せ表'!AE136="","",'２０１６．６年生組合せ表'!AE136)</f>
      </c>
      <c r="CD139" s="130">
        <f>IF('２０１６．６年生組合せ表'!AA136="","",'２０１６．６年生組合せ表'!AG136&amp;'２０１６．６年生組合せ表'!O136)</f>
      </c>
      <c r="CE139" s="130">
        <f>IF('２０１６．６年生組合せ表'!AE136="","",'２０１６．６年生組合せ表'!AE136)</f>
      </c>
      <c r="CF139" s="130">
        <f>IF('２０１６．６年生組合せ表'!AA136="","",'２０１６．６年生組合せ表'!AA136)</f>
      </c>
    </row>
    <row r="140" spans="79:84" ht="13.5">
      <c r="CA140" s="129">
        <f>IF('２０１６．６年生組合せ表'!AA137="","",'２０１６．６年生組合せ表'!O137&amp;'２０１６．６年生組合せ表'!AG137)</f>
      </c>
      <c r="CB140" s="130">
        <f>IF('２０１６．６年生組合せ表'!AA137="","",'２０１６．６年生組合せ表'!AA137)</f>
      </c>
      <c r="CC140" s="130">
        <f>IF('２０１６．６年生組合せ表'!AE137="","",'２０１６．６年生組合せ表'!AE137)</f>
      </c>
      <c r="CD140" s="130">
        <f>IF('２０１６．６年生組合せ表'!AA137="","",'２０１６．６年生組合せ表'!AG137&amp;'２０１６．６年生組合せ表'!O137)</f>
      </c>
      <c r="CE140" s="130">
        <f>IF('２０１６．６年生組合せ表'!AE137="","",'２０１６．６年生組合せ表'!AE137)</f>
      </c>
      <c r="CF140" s="130">
        <f>IF('２０１６．６年生組合せ表'!AA137="","",'２０１６．６年生組合せ表'!AA137)</f>
      </c>
    </row>
    <row r="141" spans="79:84" ht="13.5">
      <c r="CA141" s="129">
        <f>IF('２０１６．６年生組合せ表'!AA138="","",'２０１６．６年生組合せ表'!O138&amp;'２０１６．６年生組合せ表'!AG138)</f>
      </c>
      <c r="CB141" s="130">
        <f>IF('２０１６．６年生組合せ表'!AA138="","",'２０１６．６年生組合せ表'!AA138)</f>
      </c>
      <c r="CC141" s="130">
        <f>IF('２０１６．６年生組合せ表'!AE138="","",'２０１６．６年生組合せ表'!AE138)</f>
      </c>
      <c r="CD141" s="130">
        <f>IF('２０１６．６年生組合せ表'!AA138="","",'２０１６．６年生組合せ表'!AG138&amp;'２０１６．６年生組合せ表'!O138)</f>
      </c>
      <c r="CE141" s="130">
        <f>IF('２０１６．６年生組合せ表'!AE138="","",'２０１６．６年生組合せ表'!AE138)</f>
      </c>
      <c r="CF141" s="130">
        <f>IF('２０１６．６年生組合せ表'!AA138="","",'２０１６．６年生組合せ表'!AA138)</f>
      </c>
    </row>
    <row r="142" spans="79:84" ht="13.5">
      <c r="CA142" s="129">
        <f>IF('２０１６．６年生組合せ表'!AA139="","",'２０１６．６年生組合せ表'!O139&amp;'２０１６．６年生組合せ表'!AG139)</f>
      </c>
      <c r="CB142" s="130">
        <f>IF('２０１６．６年生組合せ表'!AA139="","",'２０１６．６年生組合せ表'!AA139)</f>
      </c>
      <c r="CC142" s="130">
        <f>IF('２０１６．６年生組合せ表'!AE139="","",'２０１６．６年生組合せ表'!AE139)</f>
      </c>
      <c r="CD142" s="130">
        <f>IF('２０１６．６年生組合せ表'!AA139="","",'２０１６．６年生組合せ表'!AG139&amp;'２０１６．６年生組合せ表'!O139)</f>
      </c>
      <c r="CE142" s="130">
        <f>IF('２０１６．６年生組合せ表'!AE139="","",'２０１６．６年生組合せ表'!AE139)</f>
      </c>
      <c r="CF142" s="130">
        <f>IF('２０１６．６年生組合せ表'!AA139="","",'２０１６．６年生組合せ表'!AA139)</f>
      </c>
    </row>
    <row r="143" spans="79:84" ht="13.5">
      <c r="CA143" s="129">
        <f>IF('２０１６．６年生組合せ表'!AA140="","",'２０１６．６年生組合せ表'!O140&amp;'２０１６．６年生組合せ表'!AG140)</f>
      </c>
      <c r="CB143" s="130">
        <f>IF('２０１６．６年生組合せ表'!AA140="","",'２０１６．６年生組合せ表'!AA140)</f>
      </c>
      <c r="CC143" s="130">
        <f>IF('２０１６．６年生組合せ表'!AE140="","",'２０１６．６年生組合せ表'!AE140)</f>
      </c>
      <c r="CD143" s="130">
        <f>IF('２０１６．６年生組合せ表'!AA140="","",'２０１６．６年生組合せ表'!AG140&amp;'２０１６．６年生組合せ表'!O140)</f>
      </c>
      <c r="CE143" s="130">
        <f>IF('２０１６．６年生組合せ表'!AE140="","",'２０１６．６年生組合せ表'!AE140)</f>
      </c>
      <c r="CF143" s="130">
        <f>IF('２０１６．６年生組合せ表'!AA140="","",'２０１６．６年生組合せ表'!AA140)</f>
      </c>
    </row>
    <row r="144" spans="79:84" ht="13.5">
      <c r="CA144" s="129" t="e">
        <f>IF('２０１６．６年生組合せ表'!#REF!="","",'２０１６．６年生組合せ表'!#REF!&amp;'２０１６．６年生組合せ表'!#REF!)</f>
        <v>#REF!</v>
      </c>
      <c r="CB144" s="130" t="e">
        <f>IF('２０１６．６年生組合せ表'!#REF!="","",'２０１６．６年生組合せ表'!#REF!)</f>
        <v>#REF!</v>
      </c>
      <c r="CC144" s="130" t="e">
        <f>IF('２０１６．６年生組合せ表'!#REF!="","",'２０１６．６年生組合せ表'!#REF!)</f>
        <v>#REF!</v>
      </c>
      <c r="CD144" s="130" t="e">
        <f>IF('２０１６．６年生組合せ表'!#REF!="","",'２０１６．６年生組合せ表'!#REF!&amp;'２０１６．６年生組合せ表'!#REF!)</f>
        <v>#REF!</v>
      </c>
      <c r="CE144" s="130" t="e">
        <f>IF('２０１６．６年生組合せ表'!#REF!="","",'２０１６．６年生組合せ表'!#REF!)</f>
        <v>#REF!</v>
      </c>
      <c r="CF144" s="130" t="e">
        <f>IF('２０１６．６年生組合せ表'!#REF!="","",'２０１６．６年生組合せ表'!#REF!)</f>
        <v>#REF!</v>
      </c>
    </row>
    <row r="145" spans="79:84" ht="13.5">
      <c r="CA145" s="129">
        <f>IF('２０１６．６年生組合せ表'!AA141="","",'２０１６．６年生組合せ表'!O141&amp;'２０１６．６年生組合せ表'!AG141)</f>
      </c>
      <c r="CB145" s="130">
        <f>IF('２０１６．６年生組合せ表'!AA141="","",'２０１６．６年生組合せ表'!AA141)</f>
      </c>
      <c r="CC145" s="130">
        <f>IF('２０１６．６年生組合せ表'!AE141="","",'２０１６．６年生組合せ表'!AE141)</f>
      </c>
      <c r="CD145" s="130">
        <f>IF('２０１６．６年生組合せ表'!AA141="","",'２０１６．６年生組合せ表'!AG141&amp;'２０１６．６年生組合せ表'!O141)</f>
      </c>
      <c r="CE145" s="130">
        <f>IF('２０１６．６年生組合せ表'!AE141="","",'２０１６．６年生組合せ表'!AE141)</f>
      </c>
      <c r="CF145" s="130">
        <f>IF('２０１６．６年生組合せ表'!AA141="","",'２０１６．６年生組合せ表'!AA141)</f>
      </c>
    </row>
    <row r="146" spans="79:84" ht="13.5">
      <c r="CA146" s="129">
        <f>IF('２０１６．６年生組合せ表'!AA142="","",'２０１６．６年生組合せ表'!O142&amp;'２０１６．６年生組合せ表'!AG142)</f>
      </c>
      <c r="CB146" s="130">
        <f>IF('２０１６．６年生組合せ表'!AA142="","",'２０１６．６年生組合せ表'!AA142)</f>
      </c>
      <c r="CC146" s="130">
        <f>IF('２０１６．６年生組合せ表'!AE142="","",'２０１６．６年生組合せ表'!AE142)</f>
      </c>
      <c r="CD146" s="130">
        <f>IF('２０１６．６年生組合せ表'!AA142="","",'２０１６．６年生組合せ表'!AG142&amp;'２０１６．６年生組合せ表'!O142)</f>
      </c>
      <c r="CE146" s="130">
        <f>IF('２０１６．６年生組合せ表'!AE142="","",'２０１６．６年生組合せ表'!AE142)</f>
      </c>
      <c r="CF146" s="130">
        <f>IF('２０１６．６年生組合せ表'!AA142="","",'２０１６．６年生組合せ表'!AA142)</f>
      </c>
    </row>
    <row r="147" spans="79:84" ht="13.5">
      <c r="CA147" s="129">
        <f>IF('２０１６．６年生組合せ表'!AA143="","",'２０１６．６年生組合せ表'!O143&amp;'２０１６．６年生組合せ表'!AG143)</f>
      </c>
      <c r="CB147" s="130">
        <f>IF('２０１６．６年生組合せ表'!AA143="","",'２０１６．６年生組合せ表'!AA143)</f>
      </c>
      <c r="CC147" s="130">
        <f>IF('２０１６．６年生組合せ表'!AE143="","",'２０１６．６年生組合せ表'!AE143)</f>
      </c>
      <c r="CD147" s="130">
        <f>IF('２０１６．６年生組合せ表'!AA143="","",'２０１６．６年生組合せ表'!AG143&amp;'２０１６．６年生組合せ表'!O143)</f>
      </c>
      <c r="CE147" s="130">
        <f>IF('２０１６．６年生組合せ表'!AE143="","",'２０１６．６年生組合せ表'!AE143)</f>
      </c>
      <c r="CF147" s="130">
        <f>IF('２０１６．６年生組合せ表'!AA143="","",'２０１６．６年生組合せ表'!AA143)</f>
      </c>
    </row>
    <row r="148" spans="79:84" ht="13.5">
      <c r="CA148" s="129">
        <f>IF('２０１６．６年生組合せ表'!AA144="","",'２０１６．６年生組合せ表'!O144&amp;'２０１６．６年生組合せ表'!AG144)</f>
      </c>
      <c r="CB148" s="130">
        <f>IF('２０１６．６年生組合せ表'!AA144="","",'２０１６．６年生組合せ表'!AA144)</f>
      </c>
      <c r="CC148" s="130">
        <f>IF('２０１６．６年生組合せ表'!AE144="","",'２０１６．６年生組合せ表'!AE144)</f>
      </c>
      <c r="CD148" s="130">
        <f>IF('２０１６．６年生組合せ表'!AA144="","",'２０１６．６年生組合せ表'!AG144&amp;'２０１６．６年生組合せ表'!O144)</f>
      </c>
      <c r="CE148" s="130">
        <f>IF('２０１６．６年生組合せ表'!AE144="","",'２０１６．６年生組合せ表'!AE144)</f>
      </c>
      <c r="CF148" s="130">
        <f>IF('２０１６．６年生組合せ表'!AA144="","",'２０１６．６年生組合せ表'!AA144)</f>
      </c>
    </row>
    <row r="149" spans="79:84" ht="13.5">
      <c r="CA149" s="129">
        <f>IF('２０１６．６年生組合せ表'!AA148="","",'２０１６．６年生組合せ表'!O148&amp;'２０１６．６年生組合せ表'!AG148)</f>
      </c>
      <c r="CB149" s="130">
        <f>IF('２０１６．６年生組合せ表'!AA148="","",'２０１６．６年生組合せ表'!AA148)</f>
      </c>
      <c r="CC149" s="130">
        <f>IF('２０１６．６年生組合せ表'!AE148="","",'２０１６．６年生組合せ表'!AE148)</f>
      </c>
      <c r="CD149" s="130">
        <f>IF('２０１６．６年生組合せ表'!AA148="","",'２０１６．６年生組合せ表'!AG148&amp;'２０１６．６年生組合せ表'!O148)</f>
      </c>
      <c r="CE149" s="130">
        <f>IF('２０１６．６年生組合せ表'!AE148="","",'２０１６．６年生組合せ表'!AE148)</f>
      </c>
      <c r="CF149" s="130">
        <f>IF('２０１６．６年生組合せ表'!AA148="","",'２０１６．６年生組合せ表'!AA148)</f>
      </c>
    </row>
    <row r="150" spans="79:84" ht="13.5">
      <c r="CA150" s="129">
        <f>IF('２０１６．６年生組合せ表'!AA149="","",'２０１６．６年生組合せ表'!O149&amp;'２０１６．６年生組合せ表'!AG149)</f>
      </c>
      <c r="CB150" s="130">
        <f>IF('２０１６．６年生組合せ表'!AA149="","",'２０１６．６年生組合せ表'!AA149)</f>
      </c>
      <c r="CC150" s="130">
        <f>IF('２０１６．６年生組合せ表'!AE149="","",'２０１６．６年生組合せ表'!AE149)</f>
      </c>
      <c r="CD150" s="130">
        <f>IF('２０１６．６年生組合せ表'!AA149="","",'２０１６．６年生組合せ表'!AG149&amp;'２０１６．６年生組合せ表'!O149)</f>
      </c>
      <c r="CE150" s="130">
        <f>IF('２０１６．６年生組合せ表'!AE149="","",'２０１６．６年生組合せ表'!AE149)</f>
      </c>
      <c r="CF150" s="130">
        <f>IF('２０１６．６年生組合せ表'!AA149="","",'２０１６．６年生組合せ表'!AA149)</f>
      </c>
    </row>
    <row r="151" spans="79:84" ht="13.5">
      <c r="CA151" s="129">
        <f>IF('２０１６．６年生組合せ表'!AA150="","",'２０１６．６年生組合せ表'!O150&amp;'２０１６．６年生組合せ表'!AG150)</f>
      </c>
      <c r="CB151" s="130">
        <f>IF('２０１６．６年生組合せ表'!AA150="","",'２０１６．６年生組合せ表'!AA150)</f>
      </c>
      <c r="CC151" s="130">
        <f>IF('２０１６．６年生組合せ表'!AE150="","",'２０１６．６年生組合せ表'!AE150)</f>
      </c>
      <c r="CD151" s="130">
        <f>IF('２０１６．６年生組合せ表'!AA150="","",'２０１６．６年生組合せ表'!AG150&amp;'２０１６．６年生組合せ表'!O150)</f>
      </c>
      <c r="CE151" s="130">
        <f>IF('２０１６．６年生組合せ表'!AE150="","",'２０１６．６年生組合せ表'!AE150)</f>
      </c>
      <c r="CF151" s="130">
        <f>IF('２０１６．６年生組合せ表'!AA150="","",'２０１６．６年生組合せ表'!AA150)</f>
      </c>
    </row>
    <row r="152" spans="79:84" ht="13.5">
      <c r="CA152" s="129">
        <f>IF('２０１６．６年生組合せ表'!AA151="","",'２０１６．６年生組合せ表'!O151&amp;'２０１６．６年生組合せ表'!AG151)</f>
      </c>
      <c r="CB152" s="130">
        <f>IF('２０１６．６年生組合せ表'!AA151="","",'２０１６．６年生組合せ表'!AA151)</f>
      </c>
      <c r="CC152" s="130">
        <f>IF('２０１６．６年生組合せ表'!AE151="","",'２０１６．６年生組合せ表'!AE151)</f>
      </c>
      <c r="CD152" s="130">
        <f>IF('２０１６．６年生組合せ表'!AA151="","",'２０１６．６年生組合せ表'!AG151&amp;'２０１６．６年生組合せ表'!O151)</f>
      </c>
      <c r="CE152" s="130">
        <f>IF('２０１６．６年生組合せ表'!AE151="","",'２０１６．６年生組合せ表'!AE151)</f>
      </c>
      <c r="CF152" s="130">
        <f>IF('２０１６．６年生組合せ表'!AA151="","",'２０１６．６年生組合せ表'!AA151)</f>
      </c>
    </row>
    <row r="153" spans="79:84" ht="13.5">
      <c r="CA153" s="129">
        <f>IF('２０１６．６年生組合せ表'!AA152="","",'２０１６．６年生組合せ表'!O152&amp;'２０１６．６年生組合せ表'!AG152)</f>
      </c>
      <c r="CB153" s="130">
        <f>IF('２０１６．６年生組合せ表'!AA152="","",'２０１６．６年生組合せ表'!AA152)</f>
      </c>
      <c r="CC153" s="130">
        <f>IF('２０１６．６年生組合せ表'!AE152="","",'２０１６．６年生組合せ表'!AE152)</f>
      </c>
      <c r="CD153" s="130">
        <f>IF('２０１６．６年生組合せ表'!AA152="","",'２０１６．６年生組合せ表'!AG152&amp;'２０１６．６年生組合せ表'!O152)</f>
      </c>
      <c r="CE153" s="130">
        <f>IF('２０１６．６年生組合せ表'!AE152="","",'２０１６．６年生組合せ表'!AE152)</f>
      </c>
      <c r="CF153" s="130">
        <f>IF('２０１６．６年生組合せ表'!AA152="","",'２０１６．６年生組合せ表'!AA152)</f>
      </c>
    </row>
    <row r="154" spans="79:84" ht="13.5">
      <c r="CA154" s="129">
        <f>IF('２０１６．６年生組合せ表'!AA153="","",'２０１６．６年生組合せ表'!O153&amp;'２０１６．６年生組合せ表'!AG153)</f>
      </c>
      <c r="CB154" s="130">
        <f>IF('２０１６．６年生組合せ表'!AA153="","",'２０１６．６年生組合せ表'!AA153)</f>
      </c>
      <c r="CC154" s="130">
        <f>IF('２０１６．６年生組合せ表'!AE153="","",'２０１６．６年生組合せ表'!AE153)</f>
      </c>
      <c r="CD154" s="130">
        <f>IF('２０１６．６年生組合せ表'!AA153="","",'２０１６．６年生組合せ表'!AG153&amp;'２０１６．６年生組合せ表'!O153)</f>
      </c>
      <c r="CE154" s="130">
        <f>IF('２０１６．６年生組合せ表'!AE153="","",'２０１６．６年生組合せ表'!AE153)</f>
      </c>
      <c r="CF154" s="130">
        <f>IF('２０１６．６年生組合せ表'!AA153="","",'２０１６．６年生組合せ表'!AA153)</f>
      </c>
    </row>
    <row r="155" spans="79:84" ht="13.5">
      <c r="CA155" s="129">
        <f>IF('２０１６．６年生組合せ表'!AA154="","",'２０１６．６年生組合せ表'!O154&amp;'２０１６．６年生組合せ表'!AG154)</f>
      </c>
      <c r="CB155" s="130">
        <f>IF('２０１６．６年生組合せ表'!AA154="","",'２０１６．６年生組合せ表'!AA154)</f>
      </c>
      <c r="CC155" s="130">
        <f>IF('２０１６．６年生組合せ表'!AE154="","",'２０１６．６年生組合せ表'!AE154)</f>
      </c>
      <c r="CD155" s="130">
        <f>IF('２０１６．６年生組合せ表'!AA154="","",'２０１６．６年生組合せ表'!AG154&amp;'２０１６．６年生組合せ表'!O154)</f>
      </c>
      <c r="CE155" s="130">
        <f>IF('２０１６．６年生組合せ表'!AE154="","",'２０１６．６年生組合せ表'!AE154)</f>
      </c>
      <c r="CF155" s="130">
        <f>IF('２０１６．６年生組合せ表'!AA154="","",'２０１６．６年生組合せ表'!AA154)</f>
      </c>
    </row>
    <row r="156" spans="79:84" ht="13.5">
      <c r="CA156" s="129">
        <f>IF('２０１６．６年生組合せ表'!AA155="","",'２０１６．６年生組合せ表'!O155&amp;'２０１６．６年生組合せ表'!AG155)</f>
      </c>
      <c r="CB156" s="130">
        <f>IF('２０１６．６年生組合せ表'!AA155="","",'２０１６．６年生組合せ表'!AA155)</f>
      </c>
      <c r="CC156" s="130">
        <f>IF('２０１６．６年生組合せ表'!AE155="","",'２０１６．６年生組合せ表'!AE155)</f>
      </c>
      <c r="CD156" s="130">
        <f>IF('２０１６．６年生組合せ表'!AA155="","",'２０１６．６年生組合せ表'!AG155&amp;'２０１６．６年生組合せ表'!O155)</f>
      </c>
      <c r="CE156" s="130">
        <f>IF('２０１６．６年生組合せ表'!AE155="","",'２０１６．６年生組合せ表'!AE155)</f>
      </c>
      <c r="CF156" s="130">
        <f>IF('２０１６．６年生組合せ表'!AA155="","",'２０１６．６年生組合せ表'!AA155)</f>
      </c>
    </row>
    <row r="157" spans="79:84" ht="13.5">
      <c r="CA157" s="129">
        <f>IF('２０１６．６年生組合せ表'!AA156="","",'２０１６．６年生組合せ表'!O156&amp;'２０１６．６年生組合せ表'!AG156)</f>
      </c>
      <c r="CB157" s="130">
        <f>IF('２０１６．６年生組合せ表'!AA156="","",'２０１６．６年生組合せ表'!AA156)</f>
      </c>
      <c r="CC157" s="130">
        <f>IF('２０１６．６年生組合せ表'!AE156="","",'２０１６．６年生組合せ表'!AE156)</f>
      </c>
      <c r="CD157" s="130">
        <f>IF('２０１６．６年生組合せ表'!AA156="","",'２０１６．６年生組合せ表'!AG156&amp;'２０１６．６年生組合せ表'!O156)</f>
      </c>
      <c r="CE157" s="130">
        <f>IF('２０１６．６年生組合せ表'!AE156="","",'２０１６．６年生組合せ表'!AE156)</f>
      </c>
      <c r="CF157" s="130">
        <f>IF('２０１６．６年生組合せ表'!AA156="","",'２０１６．６年生組合せ表'!AA156)</f>
      </c>
    </row>
    <row r="158" spans="79:84" ht="13.5">
      <c r="CA158" s="129">
        <f>IF('２０１６．６年生組合せ表'!AA157="","",'２０１６．６年生組合せ表'!O157&amp;'２０１６．６年生組合せ表'!AG157)</f>
      </c>
      <c r="CB158" s="130">
        <f>IF('２０１６．６年生組合せ表'!AA157="","",'２０１６．６年生組合せ表'!AA157)</f>
      </c>
      <c r="CC158" s="130">
        <f>IF('２０１６．６年生組合せ表'!AE157="","",'２０１６．６年生組合せ表'!AE157)</f>
      </c>
      <c r="CD158" s="130">
        <f>IF('２０１６．６年生組合せ表'!AA157="","",'２０１６．６年生組合せ表'!AG157&amp;'２０１６．６年生組合せ表'!O157)</f>
      </c>
      <c r="CE158" s="130">
        <f>IF('２０１６．６年生組合せ表'!AE157="","",'２０１６．６年生組合せ表'!AE157)</f>
      </c>
      <c r="CF158" s="130">
        <f>IF('２０１６．６年生組合せ表'!AA157="","",'２０１６．６年生組合せ表'!AA157)</f>
      </c>
    </row>
    <row r="159" spans="79:84" ht="13.5">
      <c r="CA159" s="129">
        <f>IF('２０１６．６年生組合せ表'!AA158="","",'２０１６．６年生組合せ表'!O158&amp;'２０１６．６年生組合せ表'!AG158)</f>
      </c>
      <c r="CB159" s="130">
        <f>IF('２０１６．６年生組合せ表'!AA158="","",'２０１６．６年生組合せ表'!AA158)</f>
      </c>
      <c r="CC159" s="130">
        <f>IF('２０１６．６年生組合せ表'!AE158="","",'２０１６．６年生組合せ表'!AE158)</f>
      </c>
      <c r="CD159" s="130">
        <f>IF('２０１６．６年生組合せ表'!AA158="","",'２０１６．６年生組合せ表'!AG158&amp;'２０１６．６年生組合せ表'!O158)</f>
      </c>
      <c r="CE159" s="130">
        <f>IF('２０１６．６年生組合せ表'!AE158="","",'２０１６．６年生組合せ表'!AE158)</f>
      </c>
      <c r="CF159" s="130">
        <f>IF('２０１６．６年生組合せ表'!AA158="","",'２０１６．６年生組合せ表'!AA158)</f>
      </c>
    </row>
    <row r="160" spans="79:84" ht="13.5">
      <c r="CA160" s="129">
        <f>IF('２０１６．６年生組合せ表'!AA159="","",'２０１６．６年生組合せ表'!O159&amp;'２０１６．６年生組合せ表'!AG159)</f>
      </c>
      <c r="CB160" s="130">
        <f>IF('２０１６．６年生組合せ表'!AA159="","",'２０１６．６年生組合せ表'!AA159)</f>
      </c>
      <c r="CC160" s="130">
        <f>IF('２０１６．６年生組合せ表'!AE159="","",'２０１６．６年生組合せ表'!AE159)</f>
      </c>
      <c r="CD160" s="130">
        <f>IF('２０１６．６年生組合せ表'!AA159="","",'２０１６．６年生組合せ表'!AG159&amp;'２０１６．６年生組合せ表'!O159)</f>
      </c>
      <c r="CE160" s="130">
        <f>IF('２０１６．６年生組合せ表'!AE159="","",'２０１６．６年生組合せ表'!AE159)</f>
      </c>
      <c r="CF160" s="130">
        <f>IF('２０１６．６年生組合せ表'!AA159="","",'２０１６．６年生組合せ表'!AA159)</f>
      </c>
    </row>
    <row r="161" spans="79:84" ht="13.5">
      <c r="CA161" s="129">
        <f>IF('２０１６．６年生組合せ表'!AA160="","",'２０１６．６年生組合せ表'!O160&amp;'２０１６．６年生組合せ表'!AG160)</f>
      </c>
      <c r="CB161" s="130">
        <f>IF('２０１６．６年生組合せ表'!AA160="","",'２０１６．６年生組合せ表'!AA160)</f>
      </c>
      <c r="CC161" s="130">
        <f>IF('２０１６．６年生組合せ表'!AE160="","",'２０１６．６年生組合せ表'!AE160)</f>
      </c>
      <c r="CD161" s="130">
        <f>IF('２０１６．６年生組合せ表'!AA160="","",'２０１６．６年生組合せ表'!AG160&amp;'２０１６．６年生組合せ表'!O160)</f>
      </c>
      <c r="CE161" s="130">
        <f>IF('２０１６．６年生組合せ表'!AE160="","",'２０１６．６年生組合せ表'!AE160)</f>
      </c>
      <c r="CF161" s="130">
        <f>IF('２０１６．６年生組合せ表'!AA160="","",'２０１６．６年生組合せ表'!AA160)</f>
      </c>
    </row>
    <row r="162" spans="79:84" ht="13.5">
      <c r="CA162" s="129">
        <f>IF('２０１６．６年生組合せ表'!AA161="","",'２０１６．６年生組合せ表'!O161&amp;'２０１６．６年生組合せ表'!AG161)</f>
      </c>
      <c r="CB162" s="130">
        <f>IF('２０１６．６年生組合せ表'!AA161="","",'２０１６．６年生組合せ表'!AA161)</f>
      </c>
      <c r="CC162" s="130">
        <f>IF('２０１６．６年生組合せ表'!AE161="","",'２０１６．６年生組合せ表'!AE161)</f>
      </c>
      <c r="CD162" s="130">
        <f>IF('２０１６．６年生組合せ表'!AA161="","",'２０１６．６年生組合せ表'!AG161&amp;'２０１６．６年生組合せ表'!O161)</f>
      </c>
      <c r="CE162" s="130">
        <f>IF('２０１６．６年生組合せ表'!AE161="","",'２０１６．６年生組合せ表'!AE161)</f>
      </c>
      <c r="CF162" s="130">
        <f>IF('２０１６．６年生組合せ表'!AA161="","",'２０１６．６年生組合せ表'!AA161)</f>
      </c>
    </row>
    <row r="163" spans="79:84" ht="13.5">
      <c r="CA163" s="129">
        <f>IF('２０１６．６年生組合せ表'!AA162="","",'２０１６．６年生組合せ表'!O162&amp;'２０１６．６年生組合せ表'!AG162)</f>
      </c>
      <c r="CB163" s="130">
        <f>IF('２０１６．６年生組合せ表'!AA162="","",'２０１６．６年生組合せ表'!AA162)</f>
      </c>
      <c r="CC163" s="130">
        <f>IF('２０１６．６年生組合せ表'!AE162="","",'２０１６．６年生組合せ表'!AE162)</f>
      </c>
      <c r="CD163" s="130">
        <f>IF('２０１６．６年生組合せ表'!AA162="","",'２０１６．６年生組合せ表'!AG162&amp;'２０１６．６年生組合せ表'!O162)</f>
      </c>
      <c r="CE163" s="130">
        <f>IF('２０１６．６年生組合せ表'!AE162="","",'２０１６．６年生組合せ表'!AE162)</f>
      </c>
      <c r="CF163" s="130">
        <f>IF('２０１６．６年生組合せ表'!AA162="","",'２０１６．６年生組合せ表'!AA162)</f>
      </c>
    </row>
    <row r="164" spans="79:84" ht="13.5">
      <c r="CA164" s="129">
        <f>IF('２０１６．６年生組合せ表'!AA163="","",'２０１６．６年生組合せ表'!O163&amp;'２０１６．６年生組合せ表'!AG163)</f>
      </c>
      <c r="CB164" s="130">
        <f>IF('２０１６．６年生組合せ表'!AA163="","",'２０１６．６年生組合せ表'!AA163)</f>
      </c>
      <c r="CC164" s="130">
        <f>IF('２０１６．６年生組合せ表'!AE163="","",'２０１６．６年生組合せ表'!AE163)</f>
      </c>
      <c r="CD164" s="130">
        <f>IF('２０１６．６年生組合せ表'!AA163="","",'２０１６．６年生組合せ表'!AG163&amp;'２０１６．６年生組合せ表'!O163)</f>
      </c>
      <c r="CE164" s="130">
        <f>IF('２０１６．６年生組合せ表'!AE163="","",'２０１６．６年生組合せ表'!AE163)</f>
      </c>
      <c r="CF164" s="130">
        <f>IF('２０１６．６年生組合せ表'!AA163="","",'２０１６．６年生組合せ表'!AA163)</f>
      </c>
    </row>
    <row r="165" spans="79:84" ht="13.5">
      <c r="CA165" s="129">
        <f>IF('２０１６．６年生組合せ表'!AA164="","",'２０１６．６年生組合せ表'!O164&amp;'２０１６．６年生組合せ表'!AG164)</f>
      </c>
      <c r="CB165" s="130">
        <f>IF('２０１６．６年生組合せ表'!AA164="","",'２０１６．６年生組合せ表'!AA164)</f>
      </c>
      <c r="CC165" s="130">
        <f>IF('２０１６．６年生組合せ表'!AE164="","",'２０１６．６年生組合せ表'!AE164)</f>
      </c>
      <c r="CD165" s="130">
        <f>IF('２０１６．６年生組合せ表'!AA164="","",'２０１６．６年生組合せ表'!AG164&amp;'２０１６．６年生組合せ表'!O164)</f>
      </c>
      <c r="CE165" s="130">
        <f>IF('２０１６．６年生組合せ表'!AE164="","",'２０１６．６年生組合せ表'!AE164)</f>
      </c>
      <c r="CF165" s="130">
        <f>IF('２０１６．６年生組合せ表'!AA164="","",'２０１６．６年生組合せ表'!AA164)</f>
      </c>
    </row>
    <row r="166" spans="79:84" ht="13.5">
      <c r="CA166" s="129">
        <f>IF('２０１６．６年生組合せ表'!AA165="","",'２０１６．６年生組合せ表'!O165&amp;'２０１６．６年生組合せ表'!AG165)</f>
      </c>
      <c r="CB166" s="130">
        <f>IF('２０１６．６年生組合せ表'!AA165="","",'２０１６．６年生組合せ表'!AA165)</f>
      </c>
      <c r="CC166" s="130">
        <f>IF('２０１６．６年生組合せ表'!AE165="","",'２０１６．６年生組合せ表'!AE165)</f>
      </c>
      <c r="CD166" s="130">
        <f>IF('２０１６．６年生組合せ表'!AA165="","",'２０１６．６年生組合せ表'!AG165&amp;'２０１６．６年生組合せ表'!O165)</f>
      </c>
      <c r="CE166" s="130">
        <f>IF('２０１６．６年生組合せ表'!AE165="","",'２０１６．６年生組合せ表'!AE165)</f>
      </c>
      <c r="CF166" s="130">
        <f>IF('２０１６．６年生組合せ表'!AA165="","",'２０１６．６年生組合せ表'!AA165)</f>
      </c>
    </row>
    <row r="167" spans="79:84" ht="13.5">
      <c r="CA167" s="129">
        <f>IF('２０１６．６年生組合せ表'!AA166="","",'２０１６．６年生組合せ表'!O166&amp;'２０１６．６年生組合せ表'!AG166)</f>
      </c>
      <c r="CB167" s="130">
        <f>IF('２０１６．６年生組合せ表'!AA166="","",'２０１６．６年生組合せ表'!AA166)</f>
      </c>
      <c r="CC167" s="130">
        <f>IF('２０１６．６年生組合せ表'!AE166="","",'２０１６．６年生組合せ表'!AE166)</f>
      </c>
      <c r="CD167" s="130">
        <f>IF('２０１６．６年生組合せ表'!AA166="","",'２０１６．６年生組合せ表'!AG166&amp;'２０１６．６年生組合せ表'!O166)</f>
      </c>
      <c r="CE167" s="130">
        <f>IF('２０１６．６年生組合せ表'!AE166="","",'２０１６．６年生組合せ表'!AE166)</f>
      </c>
      <c r="CF167" s="130">
        <f>IF('２０１６．６年生組合せ表'!AA166="","",'２０１６．６年生組合せ表'!AA166)</f>
      </c>
    </row>
    <row r="168" spans="79:84" ht="13.5">
      <c r="CA168" s="129">
        <f>IF('２０１６．６年生組合せ表'!AA167="","",'２０１６．６年生組合せ表'!O167&amp;'２０１６．６年生組合せ表'!AG167)</f>
      </c>
      <c r="CB168" s="130">
        <f>IF('２０１６．６年生組合せ表'!AA167="","",'２０１６．６年生組合せ表'!AA167)</f>
      </c>
      <c r="CC168" s="130">
        <f>IF('２０１６．６年生組合せ表'!AE167="","",'２０１６．６年生組合せ表'!AE167)</f>
      </c>
      <c r="CD168" s="130">
        <f>IF('２０１６．６年生組合せ表'!AA167="","",'２０１６．６年生組合せ表'!AG167&amp;'２０１６．６年生組合せ表'!O167)</f>
      </c>
      <c r="CE168" s="130">
        <f>IF('２０１６．６年生組合せ表'!AE167="","",'２０１６．６年生組合せ表'!AE167)</f>
      </c>
      <c r="CF168" s="130">
        <f>IF('２０１６．６年生組合せ表'!AA167="","",'２０１６．６年生組合せ表'!AA167)</f>
      </c>
    </row>
    <row r="169" spans="79:84" ht="13.5">
      <c r="CA169" s="129">
        <f>IF('２０１６．６年生組合せ表'!AA168="","",'２０１６．６年生組合せ表'!O168&amp;'２０１６．６年生組合せ表'!AG168)</f>
      </c>
      <c r="CB169" s="130">
        <f>IF('２０１６．６年生組合せ表'!AA168="","",'２０１６．６年生組合せ表'!AA168)</f>
      </c>
      <c r="CC169" s="130">
        <f>IF('２０１６．６年生組合せ表'!AE168="","",'２０１６．６年生組合せ表'!AE168)</f>
      </c>
      <c r="CD169" s="130">
        <f>IF('２０１６．６年生組合せ表'!AA168="","",'２０１６．６年生組合せ表'!AG168&amp;'２０１６．６年生組合せ表'!O168)</f>
      </c>
      <c r="CE169" s="130">
        <f>IF('２０１６．６年生組合せ表'!AE168="","",'２０１６．６年生組合せ表'!AE168)</f>
      </c>
      <c r="CF169" s="130">
        <f>IF('２０１６．６年生組合せ表'!AA168="","",'２０１６．６年生組合せ表'!AA168)</f>
      </c>
    </row>
    <row r="170" spans="79:84" ht="13.5">
      <c r="CA170" s="129">
        <f>IF('２０１６．６年生組合せ表'!AA169="","",'２０１６．６年生組合せ表'!O169&amp;'２０１６．６年生組合せ表'!AG169)</f>
      </c>
      <c r="CB170" s="130">
        <f>IF('２０１６．６年生組合せ表'!AA169="","",'２０１６．６年生組合せ表'!AA169)</f>
      </c>
      <c r="CC170" s="130">
        <f>IF('２０１６．６年生組合せ表'!AE169="","",'２０１６．６年生組合せ表'!AE169)</f>
      </c>
      <c r="CD170" s="130">
        <f>IF('２０１６．６年生組合せ表'!AA169="","",'２０１６．６年生組合せ表'!AG169&amp;'２０１６．６年生組合せ表'!O169)</f>
      </c>
      <c r="CE170" s="130">
        <f>IF('２０１６．６年生組合せ表'!AE169="","",'２０１６．６年生組合せ表'!AE169)</f>
      </c>
      <c r="CF170" s="130">
        <f>IF('２０１６．６年生組合せ表'!AA169="","",'２０１６．６年生組合せ表'!AA169)</f>
      </c>
    </row>
    <row r="171" spans="79:84" ht="13.5">
      <c r="CA171" s="129">
        <f>IF('２０１６．６年生組合せ表'!AA170="","",'２０１６．６年生組合せ表'!O170&amp;'２０１６．６年生組合せ表'!AG170)</f>
      </c>
      <c r="CB171" s="130">
        <f>IF('２０１６．６年生組合せ表'!AA170="","",'２０１６．６年生組合せ表'!AA170)</f>
      </c>
      <c r="CC171" s="130">
        <f>IF('２０１６．６年生組合せ表'!AE170="","",'２０１６．６年生組合せ表'!AE170)</f>
      </c>
      <c r="CD171" s="130">
        <f>IF('２０１６．６年生組合せ表'!AA170="","",'２０１６．６年生組合せ表'!AG170&amp;'２０１６．６年生組合せ表'!O170)</f>
      </c>
      <c r="CE171" s="130">
        <f>IF('２０１６．６年生組合せ表'!AE170="","",'２０１６．６年生組合せ表'!AE170)</f>
      </c>
      <c r="CF171" s="130">
        <f>IF('２０１６．６年生組合せ表'!AA170="","",'２０１６．６年生組合せ表'!AA170)</f>
      </c>
    </row>
    <row r="172" spans="79:84" ht="13.5">
      <c r="CA172" s="129">
        <f>IF('２０１６．６年生組合せ表'!AA171="","",'２０１６．６年生組合せ表'!O171&amp;'２０１６．６年生組合せ表'!AG171)</f>
      </c>
      <c r="CB172" s="130">
        <f>IF('２０１６．６年生組合せ表'!AA171="","",'２０１６．６年生組合せ表'!AA171)</f>
      </c>
      <c r="CC172" s="130">
        <f>IF('２０１６．６年生組合せ表'!AE171="","",'２０１６．６年生組合せ表'!AE171)</f>
      </c>
      <c r="CD172" s="130">
        <f>IF('２０１６．６年生組合せ表'!AA171="","",'２０１６．６年生組合せ表'!AG171&amp;'２０１６．６年生組合せ表'!O171)</f>
      </c>
      <c r="CE172" s="130">
        <f>IF('２０１６．６年生組合せ表'!AE171="","",'２０１６．６年生組合せ表'!AE171)</f>
      </c>
      <c r="CF172" s="130">
        <f>IF('２０１６．６年生組合せ表'!AA171="","",'２０１６．６年生組合せ表'!AA171)</f>
      </c>
    </row>
    <row r="173" spans="79:84" ht="13.5">
      <c r="CA173" s="129">
        <f>IF('２０１６．６年生組合せ表'!AA172="","",'２０１６．６年生組合せ表'!O172&amp;'２０１６．６年生組合せ表'!AG172)</f>
      </c>
      <c r="CB173" s="130">
        <f>IF('２０１６．６年生組合せ表'!AA172="","",'２０１６．６年生組合せ表'!AA172)</f>
      </c>
      <c r="CC173" s="130">
        <f>IF('２０１６．６年生組合せ表'!AE172="","",'２０１６．６年生組合せ表'!AE172)</f>
      </c>
      <c r="CD173" s="130">
        <f>IF('２０１６．６年生組合せ表'!AA172="","",'２０１６．６年生組合せ表'!AG172&amp;'２０１６．６年生組合せ表'!O172)</f>
      </c>
      <c r="CE173" s="130">
        <f>IF('２０１６．６年生組合せ表'!AE172="","",'２０１６．６年生組合せ表'!AE172)</f>
      </c>
      <c r="CF173" s="130">
        <f>IF('２０１６．６年生組合せ表'!AA172="","",'２０１６．６年生組合せ表'!AA172)</f>
      </c>
    </row>
    <row r="174" spans="79:84" ht="13.5">
      <c r="CA174" s="129">
        <f>IF('２０１６．６年生組合せ表'!AA173="","",'２０１６．６年生組合せ表'!O173&amp;'２０１６．６年生組合せ表'!AG173)</f>
      </c>
      <c r="CB174" s="130">
        <f>IF('２０１６．６年生組合せ表'!AA173="","",'２０１６．６年生組合せ表'!AA173)</f>
      </c>
      <c r="CC174" s="130">
        <f>IF('２０１６．６年生組合せ表'!AE173="","",'２０１６．６年生組合せ表'!AE173)</f>
      </c>
      <c r="CD174" s="130">
        <f>IF('２０１６．６年生組合せ表'!AA173="","",'２０１６．６年生組合せ表'!AG173&amp;'２０１６．６年生組合せ表'!O173)</f>
      </c>
      <c r="CE174" s="130">
        <f>IF('２０１６．６年生組合せ表'!AE173="","",'２０１６．６年生組合せ表'!AE173)</f>
      </c>
      <c r="CF174" s="130">
        <f>IF('２０１６．６年生組合せ表'!AA173="","",'２０１６．６年生組合せ表'!AA173)</f>
      </c>
    </row>
    <row r="175" spans="79:84" ht="13.5">
      <c r="CA175" s="129">
        <f>IF('２０１６．６年生組合せ表'!AA174="","",'２０１６．６年生組合せ表'!O174&amp;'２０１６．６年生組合せ表'!AG174)</f>
      </c>
      <c r="CB175" s="130">
        <f>IF('２０１６．６年生組合せ表'!AA174="","",'２０１６．６年生組合せ表'!AA174)</f>
      </c>
      <c r="CC175" s="130">
        <f>IF('２０１６．６年生組合せ表'!AE174="","",'２０１６．６年生組合せ表'!AE174)</f>
      </c>
      <c r="CD175" s="130">
        <f>IF('２０１６．６年生組合せ表'!AA174="","",'２０１６．６年生組合せ表'!AG174&amp;'２０１６．６年生組合せ表'!O174)</f>
      </c>
      <c r="CE175" s="130">
        <f>IF('２０１６．６年生組合せ表'!AE174="","",'２０１６．６年生組合せ表'!AE174)</f>
      </c>
      <c r="CF175" s="130">
        <f>IF('２０１６．６年生組合せ表'!AA174="","",'２０１６．６年生組合せ表'!AA174)</f>
      </c>
    </row>
    <row r="176" spans="79:84" ht="13.5">
      <c r="CA176" s="129">
        <f>IF('２０１６．６年生組合せ表'!AA175="","",'２０１６．６年生組合せ表'!O175&amp;'２０１６．６年生組合せ表'!AG175)</f>
      </c>
      <c r="CB176" s="130">
        <f>IF('２０１６．６年生組合せ表'!AA175="","",'２０１６．６年生組合せ表'!AA175)</f>
      </c>
      <c r="CC176" s="130">
        <f>IF('２０１６．６年生組合せ表'!AE175="","",'２０１６．６年生組合せ表'!AE175)</f>
      </c>
      <c r="CD176" s="130">
        <f>IF('２０１６．６年生組合せ表'!AA175="","",'２０１６．６年生組合せ表'!AG175&amp;'２０１６．６年生組合せ表'!O175)</f>
      </c>
      <c r="CE176" s="130">
        <f>IF('２０１６．６年生組合せ表'!AE175="","",'２０１６．６年生組合せ表'!AE175)</f>
      </c>
      <c r="CF176" s="130">
        <f>IF('２０１６．６年生組合せ表'!AA175="","",'２０１６．６年生組合せ表'!AA175)</f>
      </c>
    </row>
    <row r="177" spans="79:84" ht="13.5">
      <c r="CA177" s="129">
        <f>IF('２０１６．６年生組合せ表'!AA176="","",'２０１６．６年生組合せ表'!O176&amp;'２０１６．６年生組合せ表'!AG176)</f>
      </c>
      <c r="CB177" s="130">
        <f>IF('２０１６．６年生組合せ表'!AA176="","",'２０１６．６年生組合せ表'!AA176)</f>
      </c>
      <c r="CC177" s="130">
        <f>IF('２０１６．６年生組合せ表'!AE176="","",'２０１６．６年生組合せ表'!AE176)</f>
      </c>
      <c r="CD177" s="130">
        <f>IF('２０１６．６年生組合せ表'!AA176="","",'２０１６．６年生組合せ表'!AG176&amp;'２０１６．６年生組合せ表'!O176)</f>
      </c>
      <c r="CE177" s="130">
        <f>IF('２０１６．６年生組合せ表'!AE176="","",'２０１６．６年生組合せ表'!AE176)</f>
      </c>
      <c r="CF177" s="130">
        <f>IF('２０１６．６年生組合せ表'!AA176="","",'２０１６．６年生組合せ表'!AA176)</f>
      </c>
    </row>
    <row r="178" spans="79:84" ht="13.5">
      <c r="CA178" s="129">
        <f>IF('２０１６．６年生組合せ表'!AA177="","",'２０１６．６年生組合せ表'!O177&amp;'２０１６．６年生組合せ表'!AG177)</f>
      </c>
      <c r="CB178" s="130">
        <f>IF('２０１６．６年生組合せ表'!AA177="","",'２０１６．６年生組合せ表'!AA177)</f>
      </c>
      <c r="CC178" s="130">
        <f>IF('２０１６．６年生組合せ表'!AE177="","",'２０１６．６年生組合せ表'!AE177)</f>
      </c>
      <c r="CD178" s="130">
        <f>IF('２０１６．６年生組合せ表'!AA177="","",'２０１６．６年生組合せ表'!AG177&amp;'２０１６．６年生組合せ表'!O177)</f>
      </c>
      <c r="CE178" s="130">
        <f>IF('２０１６．６年生組合せ表'!AE177="","",'２０１６．６年生組合せ表'!AE177)</f>
      </c>
      <c r="CF178" s="130">
        <f>IF('２０１６．６年生組合せ表'!AA177="","",'２０１６．６年生組合せ表'!AA177)</f>
      </c>
    </row>
    <row r="179" spans="79:84" ht="13.5">
      <c r="CA179" s="129">
        <f>IF('２０１６．６年生組合せ表'!AA178="","",'２０１６．６年生組合せ表'!O178&amp;'２０１６．６年生組合せ表'!AG178)</f>
      </c>
      <c r="CB179" s="130">
        <f>IF('２０１６．６年生組合せ表'!AA178="","",'２０１６．６年生組合せ表'!AA178)</f>
      </c>
      <c r="CC179" s="130">
        <f>IF('２０１６．６年生組合せ表'!AE178="","",'２０１６．６年生組合せ表'!AE178)</f>
      </c>
      <c r="CD179" s="130">
        <f>IF('２０１６．６年生組合せ表'!AA178="","",'２０１６．６年生組合せ表'!AG178&amp;'２０１６．６年生組合せ表'!O178)</f>
      </c>
      <c r="CE179" s="130">
        <f>IF('２０１６．６年生組合せ表'!AE178="","",'２０１６．６年生組合せ表'!AE178)</f>
      </c>
      <c r="CF179" s="130">
        <f>IF('２０１６．６年生組合せ表'!AA178="","",'２０１６．６年生組合せ表'!AA178)</f>
      </c>
    </row>
    <row r="180" spans="79:84" ht="13.5">
      <c r="CA180" s="129">
        <f>IF('２０１６．６年生組合せ表'!AA179="","",'２０１６．６年生組合せ表'!O179&amp;'２０１６．６年生組合せ表'!AG179)</f>
      </c>
      <c r="CB180" s="130">
        <f>IF('２０１６．６年生組合せ表'!AA179="","",'２０１６．６年生組合せ表'!AA179)</f>
      </c>
      <c r="CC180" s="130">
        <f>IF('２０１６．６年生組合せ表'!AE179="","",'２０１６．６年生組合せ表'!AE179)</f>
      </c>
      <c r="CD180" s="130">
        <f>IF('２０１６．６年生組合せ表'!AA179="","",'２０１６．６年生組合せ表'!AG179&amp;'２０１６．６年生組合せ表'!O179)</f>
      </c>
      <c r="CE180" s="130">
        <f>IF('２０１６．６年生組合せ表'!AE179="","",'２０１６．６年生組合せ表'!AE179)</f>
      </c>
      <c r="CF180" s="130">
        <f>IF('２０１６．６年生組合せ表'!AA179="","",'２０１６．６年生組合せ表'!AA179)</f>
      </c>
    </row>
    <row r="181" spans="79:84" ht="13.5">
      <c r="CA181" s="129">
        <f>IF('２０１６．６年生組合せ表'!AA180="","",'２０１６．６年生組合せ表'!O180&amp;'２０１６．６年生組合せ表'!AG180)</f>
      </c>
      <c r="CB181" s="130">
        <f>IF('２０１６．６年生組合せ表'!AA180="","",'２０１６．６年生組合せ表'!AA180)</f>
      </c>
      <c r="CC181" s="130">
        <f>IF('２０１６．６年生組合せ表'!AE180="","",'２０１６．６年生組合せ表'!AE180)</f>
      </c>
      <c r="CD181" s="130">
        <f>IF('２０１６．６年生組合せ表'!AA180="","",'２０１６．６年生組合せ表'!AG180&amp;'２０１６．６年生組合せ表'!O180)</f>
      </c>
      <c r="CE181" s="130">
        <f>IF('２０１６．６年生組合せ表'!AE180="","",'２０１６．６年生組合せ表'!AE180)</f>
      </c>
      <c r="CF181" s="130">
        <f>IF('２０１６．６年生組合せ表'!AA180="","",'２０１６．６年生組合せ表'!AA180)</f>
      </c>
    </row>
    <row r="182" spans="79:84" ht="13.5">
      <c r="CA182" s="129">
        <f>IF('２０１６．６年生組合せ表'!AA181="","",'２０１６．６年生組合せ表'!O181&amp;'２０１６．６年生組合せ表'!AG181)</f>
      </c>
      <c r="CB182" s="130">
        <f>IF('２０１６．６年生組合せ表'!AA181="","",'２０１６．６年生組合せ表'!AA181)</f>
      </c>
      <c r="CC182" s="130">
        <f>IF('２０１６．６年生組合せ表'!AE181="","",'２０１６．６年生組合せ表'!AE181)</f>
      </c>
      <c r="CD182" s="130">
        <f>IF('２０１６．６年生組合せ表'!AA181="","",'２０１６．６年生組合せ表'!AG181&amp;'２０１６．６年生組合せ表'!O181)</f>
      </c>
      <c r="CE182" s="130">
        <f>IF('２０１６．６年生組合せ表'!AE181="","",'２０１６．６年生組合せ表'!AE181)</f>
      </c>
      <c r="CF182" s="130">
        <f>IF('２０１６．６年生組合せ表'!AA181="","",'２０１６．６年生組合せ表'!AA181)</f>
      </c>
    </row>
    <row r="183" spans="79:84" ht="13.5">
      <c r="CA183" s="129">
        <f>IF('２０１６．６年生組合せ表'!AA182="","",'２０１６．６年生組合せ表'!O182&amp;'２０１６．６年生組合せ表'!AG182)</f>
      </c>
      <c r="CB183" s="130">
        <f>IF('２０１６．６年生組合せ表'!AA182="","",'２０１６．６年生組合せ表'!AA182)</f>
      </c>
      <c r="CC183" s="130">
        <f>IF('２０１６．６年生組合せ表'!AE182="","",'２０１６．６年生組合せ表'!AE182)</f>
      </c>
      <c r="CD183" s="130">
        <f>IF('２０１６．６年生組合せ表'!AA182="","",'２０１６．６年生組合せ表'!AG182&amp;'２０１６．６年生組合せ表'!O182)</f>
      </c>
      <c r="CE183" s="130">
        <f>IF('２０１６．６年生組合せ表'!AE182="","",'２０１６．６年生組合せ表'!AE182)</f>
      </c>
      <c r="CF183" s="130">
        <f>IF('２０１６．６年生組合せ表'!AA182="","",'２０１６．６年生組合せ表'!AA182)</f>
      </c>
    </row>
    <row r="184" spans="79:84" ht="13.5">
      <c r="CA184" s="129">
        <f>IF('２０１６．６年生組合せ表'!AA183="","",'２０１６．６年生組合せ表'!O183&amp;'２０１６．６年生組合せ表'!AG183)</f>
      </c>
      <c r="CB184" s="130">
        <f>IF('２０１６．６年生組合せ表'!AA183="","",'２０１６．６年生組合せ表'!AA183)</f>
      </c>
      <c r="CC184" s="130">
        <f>IF('２０１６．６年生組合せ表'!AE183="","",'２０１６．６年生組合せ表'!AE183)</f>
      </c>
      <c r="CD184" s="130">
        <f>IF('２０１６．６年生組合せ表'!AA183="","",'２０１６．６年生組合せ表'!AG183&amp;'２０１６．６年生組合せ表'!O183)</f>
      </c>
      <c r="CE184" s="130">
        <f>IF('２０１６．６年生組合せ表'!AE183="","",'２０１６．６年生組合せ表'!AE183)</f>
      </c>
      <c r="CF184" s="130">
        <f>IF('２０１６．６年生組合せ表'!AA183="","",'２０１６．６年生組合せ表'!AA183)</f>
      </c>
    </row>
    <row r="185" spans="79:84" ht="13.5">
      <c r="CA185" s="129">
        <f>IF('２０１６．６年生組合せ表'!AA184="","",'２０１６．６年生組合せ表'!O184&amp;'２０１６．６年生組合せ表'!AG184)</f>
      </c>
      <c r="CB185" s="130">
        <f>IF('２０１６．６年生組合せ表'!AA184="","",'２０１６．６年生組合せ表'!AA184)</f>
      </c>
      <c r="CC185" s="130">
        <f>IF('２０１６．６年生組合せ表'!AE184="","",'２０１６．６年生組合せ表'!AE184)</f>
      </c>
      <c r="CD185" s="130">
        <f>IF('２０１６．６年生組合せ表'!AA184="","",'２０１６．６年生組合せ表'!AG184&amp;'２０１６．６年生組合せ表'!O184)</f>
      </c>
      <c r="CE185" s="130">
        <f>IF('２０１６．６年生組合せ表'!AE184="","",'２０１６．６年生組合せ表'!AE184)</f>
      </c>
      <c r="CF185" s="130">
        <f>IF('２０１６．６年生組合せ表'!AA184="","",'２０１６．６年生組合せ表'!AA184)</f>
      </c>
    </row>
    <row r="186" spans="79:84" ht="13.5">
      <c r="CA186" s="129">
        <f>IF('２０１６．６年生組合せ表'!AA185="","",'２０１６．６年生組合せ表'!O185&amp;'２０１６．６年生組合せ表'!AG185)</f>
      </c>
      <c r="CB186" s="130">
        <f>IF('２０１６．６年生組合せ表'!AA185="","",'２０１６．６年生組合せ表'!AA185)</f>
      </c>
      <c r="CC186" s="130">
        <f>IF('２０１６．６年生組合せ表'!AE185="","",'２０１６．６年生組合せ表'!AE185)</f>
      </c>
      <c r="CD186" s="130">
        <f>IF('２０１６．６年生組合せ表'!AA185="","",'２０１６．６年生組合せ表'!AG185&amp;'２０１６．６年生組合せ表'!O185)</f>
      </c>
      <c r="CE186" s="130">
        <f>IF('２０１６．６年生組合せ表'!AE185="","",'２０１６．６年生組合せ表'!AE185)</f>
      </c>
      <c r="CF186" s="130">
        <f>IF('２０１６．６年生組合せ表'!AA185="","",'２０１６．６年生組合せ表'!AA185)</f>
      </c>
    </row>
    <row r="187" spans="79:84" ht="13.5">
      <c r="CA187" s="129">
        <f>IF('２０１６．６年生組合せ表'!AA186="","",'２０１６．６年生組合せ表'!O186&amp;'２０１６．６年生組合せ表'!AG186)</f>
      </c>
      <c r="CB187" s="130">
        <f>IF('２０１６．６年生組合せ表'!AA186="","",'２０１６．６年生組合せ表'!AA186)</f>
      </c>
      <c r="CC187" s="130">
        <f>IF('２０１６．６年生組合せ表'!AE186="","",'２０１６．６年生組合せ表'!AE186)</f>
      </c>
      <c r="CD187" s="130">
        <f>IF('２０１６．６年生組合せ表'!AA186="","",'２０１６．６年生組合せ表'!AG186&amp;'２０１６．６年生組合せ表'!O186)</f>
      </c>
      <c r="CE187" s="130">
        <f>IF('２０１６．６年生組合せ表'!AE186="","",'２０１６．６年生組合せ表'!AE186)</f>
      </c>
      <c r="CF187" s="130">
        <f>IF('２０１６．６年生組合せ表'!AA186="","",'２０１６．６年生組合せ表'!AA186)</f>
      </c>
    </row>
    <row r="188" spans="79:84" ht="13.5">
      <c r="CA188" s="129">
        <f>IF('２０１６．６年生組合せ表'!AA187="","",'２０１６．６年生組合せ表'!O187&amp;'２０１６．６年生組合せ表'!AG187)</f>
      </c>
      <c r="CB188" s="130">
        <f>IF('２０１６．６年生組合せ表'!AA187="","",'２０１６．６年生組合せ表'!AA187)</f>
      </c>
      <c r="CC188" s="130">
        <f>IF('２０１６．６年生組合せ表'!AE187="","",'２０１６．６年生組合せ表'!AE187)</f>
      </c>
      <c r="CD188" s="130">
        <f>IF('２０１６．６年生組合せ表'!AA187="","",'２０１６．６年生組合せ表'!AG187&amp;'２０１６．６年生組合せ表'!O187)</f>
      </c>
      <c r="CE188" s="130">
        <f>IF('２０１６．６年生組合せ表'!AE187="","",'２０１６．６年生組合せ表'!AE187)</f>
      </c>
      <c r="CF188" s="130">
        <f>IF('２０１６．６年生組合せ表'!AA187="","",'２０１６．６年生組合せ表'!AA187)</f>
      </c>
    </row>
    <row r="189" spans="79:84" ht="13.5">
      <c r="CA189" s="129">
        <f>IF('２０１６．６年生組合せ表'!AA188="","",'２０１６．６年生組合せ表'!O188&amp;'２０１６．６年生組合せ表'!AG188)</f>
      </c>
      <c r="CB189" s="130">
        <f>IF('２０１６．６年生組合せ表'!AA188="","",'２０１６．６年生組合せ表'!AA188)</f>
      </c>
      <c r="CC189" s="130">
        <f>IF('２０１６．６年生組合せ表'!AE188="","",'２０１６．６年生組合せ表'!AE188)</f>
      </c>
      <c r="CD189" s="130">
        <f>IF('２０１６．６年生組合せ表'!AA188="","",'２０１６．６年生組合せ表'!AG188&amp;'２０１６．６年生組合せ表'!O188)</f>
      </c>
      <c r="CE189" s="130">
        <f>IF('２０１６．６年生組合せ表'!AE188="","",'２０１６．６年生組合せ表'!AE188)</f>
      </c>
      <c r="CF189" s="130">
        <f>IF('２０１６．６年生組合せ表'!AA188="","",'２０１６．６年生組合せ表'!AA188)</f>
      </c>
    </row>
    <row r="190" spans="79:84" ht="13.5">
      <c r="CA190" s="129">
        <f>IF('２０１６．６年生組合せ表'!AA189="","",'２０１６．６年生組合せ表'!O189&amp;'２０１６．６年生組合せ表'!AG189)</f>
      </c>
      <c r="CB190" s="130">
        <f>IF('２０１６．６年生組合せ表'!AA189="","",'２０１６．６年生組合せ表'!AA189)</f>
      </c>
      <c r="CC190" s="130">
        <f>IF('２０１６．６年生組合せ表'!AE189="","",'２０１６．６年生組合せ表'!AE189)</f>
      </c>
      <c r="CD190" s="130">
        <f>IF('２０１６．６年生組合せ表'!AA189="","",'２０１６．６年生組合せ表'!AG189&amp;'２０１６．６年生組合せ表'!O189)</f>
      </c>
      <c r="CE190" s="130">
        <f>IF('２０１６．６年生組合せ表'!AE189="","",'２０１６．６年生組合せ表'!AE189)</f>
      </c>
      <c r="CF190" s="130">
        <f>IF('２０１６．６年生組合せ表'!AA189="","",'２０１６．６年生組合せ表'!AA189)</f>
      </c>
    </row>
    <row r="191" spans="79:84" ht="13.5">
      <c r="CA191" s="129">
        <f>IF('２０１６．６年生組合せ表'!AA190="","",'２０１６．６年生組合せ表'!O190&amp;'２０１６．６年生組合せ表'!AG190)</f>
      </c>
      <c r="CB191" s="130">
        <f>IF('２０１６．６年生組合せ表'!AA190="","",'２０１６．６年生組合せ表'!AA190)</f>
      </c>
      <c r="CC191" s="130">
        <f>IF('２０１６．６年生組合せ表'!AE190="","",'２０１６．６年生組合せ表'!AE190)</f>
      </c>
      <c r="CD191" s="130">
        <f>IF('２０１６．６年生組合せ表'!AA190="","",'２０１６．６年生組合せ表'!AG190&amp;'２０１６．６年生組合せ表'!O190)</f>
      </c>
      <c r="CE191" s="130">
        <f>IF('２０１６．６年生組合せ表'!AE190="","",'２０１６．６年生組合せ表'!AE190)</f>
      </c>
      <c r="CF191" s="130">
        <f>IF('２０１６．６年生組合せ表'!AA190="","",'２０１６．６年生組合せ表'!AA190)</f>
      </c>
    </row>
    <row r="192" spans="79:84" ht="13.5">
      <c r="CA192" s="129">
        <f>IF('２０１６．６年生組合せ表'!AA191="","",'２０１６．６年生組合せ表'!O191&amp;'２０１６．６年生組合せ表'!AG191)</f>
      </c>
      <c r="CB192" s="130">
        <f>IF('２０１６．６年生組合せ表'!AA191="","",'２０１６．６年生組合せ表'!AA191)</f>
      </c>
      <c r="CC192" s="130">
        <f>IF('２０１６．６年生組合せ表'!AE191="","",'２０１６．６年生組合せ表'!AE191)</f>
      </c>
      <c r="CD192" s="130">
        <f>IF('２０１６．６年生組合せ表'!AA191="","",'２０１６．６年生組合せ表'!AG191&amp;'２０１６．６年生組合せ表'!O191)</f>
      </c>
      <c r="CE192" s="130">
        <f>IF('２０１６．６年生組合せ表'!AE191="","",'２０１６．６年生組合せ表'!AE191)</f>
      </c>
      <c r="CF192" s="130">
        <f>IF('２０１６．６年生組合せ表'!AA191="","",'２０１６．６年生組合せ表'!AA191)</f>
      </c>
    </row>
    <row r="193" spans="79:84" ht="13.5">
      <c r="CA193" s="129">
        <f>IF('２０１６．６年生組合せ表'!AA192="","",'２０１６．６年生組合せ表'!O192&amp;'２０１６．６年生組合せ表'!AG192)</f>
      </c>
      <c r="CB193" s="130">
        <f>IF('２０１６．６年生組合せ表'!AA192="","",'２０１６．６年生組合せ表'!AA192)</f>
      </c>
      <c r="CC193" s="130">
        <f>IF('２０１６．６年生組合せ表'!AE192="","",'２０１６．６年生組合せ表'!AE192)</f>
      </c>
      <c r="CD193" s="130">
        <f>IF('２０１６．６年生組合せ表'!AA192="","",'２０１６．６年生組合せ表'!AG192&amp;'２０１６．６年生組合せ表'!O192)</f>
      </c>
      <c r="CE193" s="130">
        <f>IF('２０１６．６年生組合せ表'!AE192="","",'２０１６．６年生組合せ表'!AE192)</f>
      </c>
      <c r="CF193" s="130">
        <f>IF('２０１６．６年生組合せ表'!AA192="","",'２０１６．６年生組合せ表'!AA192)</f>
      </c>
    </row>
    <row r="194" spans="79:84" ht="13.5">
      <c r="CA194" s="129">
        <f>IF('２０１６．６年生組合せ表'!AA193="","",'２０１６．６年生組合せ表'!O193&amp;'２０１６．６年生組合せ表'!AG193)</f>
      </c>
      <c r="CB194" s="130">
        <f>IF('２０１６．６年生組合せ表'!AA193="","",'２０１６．６年生組合せ表'!AA193)</f>
      </c>
      <c r="CC194" s="130">
        <f>IF('２０１６．６年生組合せ表'!AE193="","",'２０１６．６年生組合せ表'!AE193)</f>
      </c>
      <c r="CD194" s="130">
        <f>IF('２０１６．６年生組合せ表'!AA193="","",'２０１６．６年生組合せ表'!AG193&amp;'２０１６．６年生組合せ表'!O193)</f>
      </c>
      <c r="CE194" s="130">
        <f>IF('２０１６．６年生組合せ表'!AE193="","",'２０１６．６年生組合せ表'!AE193)</f>
      </c>
      <c r="CF194" s="130">
        <f>IF('２０１６．６年生組合せ表'!AA193="","",'２０１６．６年生組合せ表'!AA193)</f>
      </c>
    </row>
    <row r="195" spans="79:84" ht="13.5">
      <c r="CA195" s="129">
        <f>IF('２０１６．６年生組合せ表'!AA194="","",'２０１６．６年生組合せ表'!O194&amp;'２０１６．６年生組合せ表'!AG194)</f>
      </c>
      <c r="CB195" s="130">
        <f>IF('２０１６．６年生組合せ表'!AA194="","",'２０１６．６年生組合せ表'!AA194)</f>
      </c>
      <c r="CC195" s="130">
        <f>IF('２０１６．６年生組合せ表'!AE194="","",'２０１６．６年生組合せ表'!AE194)</f>
      </c>
      <c r="CD195" s="130">
        <f>IF('２０１６．６年生組合せ表'!AA194="","",'２０１６．６年生組合せ表'!AG194&amp;'２０１６．６年生組合せ表'!O194)</f>
      </c>
      <c r="CE195" s="130">
        <f>IF('２０１６．６年生組合せ表'!AE194="","",'２０１６．６年生組合せ表'!AE194)</f>
      </c>
      <c r="CF195" s="130">
        <f>IF('２０１６．６年生組合せ表'!AA194="","",'２０１６．６年生組合せ表'!AA194)</f>
      </c>
    </row>
    <row r="196" spans="79:84" ht="13.5">
      <c r="CA196" s="129">
        <f>IF('２０１６．６年生組合せ表'!AA195="","",'２０１６．６年生組合せ表'!O195&amp;'２０１６．６年生組合せ表'!AG195)</f>
      </c>
      <c r="CB196" s="130">
        <f>IF('２０１６．６年生組合せ表'!AA195="","",'２０１６．６年生組合せ表'!AA195)</f>
      </c>
      <c r="CC196" s="130">
        <f>IF('２０１６．６年生組合せ表'!AE195="","",'２０１６．６年生組合せ表'!AE195)</f>
      </c>
      <c r="CD196" s="130">
        <f>IF('２０１６．６年生組合せ表'!AA195="","",'２０１６．６年生組合せ表'!AG195&amp;'２０１６．６年生組合せ表'!O195)</f>
      </c>
      <c r="CE196" s="130">
        <f>IF('２０１６．６年生組合せ表'!AE195="","",'２０１６．６年生組合せ表'!AE195)</f>
      </c>
      <c r="CF196" s="130">
        <f>IF('２０１６．６年生組合せ表'!AA195="","",'２０１６．６年生組合せ表'!AA195)</f>
      </c>
    </row>
    <row r="197" spans="79:84" ht="13.5">
      <c r="CA197" s="129">
        <f>IF('２０１６．６年生組合せ表'!AA196="","",'２０１６．６年生組合せ表'!O196&amp;'２０１６．６年生組合せ表'!AG196)</f>
      </c>
      <c r="CB197" s="130">
        <f>IF('２０１６．６年生組合せ表'!AA196="","",'２０１６．６年生組合せ表'!AA196)</f>
      </c>
      <c r="CC197" s="130">
        <f>IF('２０１６．６年生組合せ表'!AE196="","",'２０１６．６年生組合せ表'!AE196)</f>
      </c>
      <c r="CD197" s="130">
        <f>IF('２０１６．６年生組合せ表'!AA196="","",'２０１６．６年生組合せ表'!AG196&amp;'２０１６．６年生組合せ表'!O196)</f>
      </c>
      <c r="CE197" s="130">
        <f>IF('２０１６．６年生組合せ表'!AE196="","",'２０１６．６年生組合せ表'!AE196)</f>
      </c>
      <c r="CF197" s="130">
        <f>IF('２０１６．６年生組合せ表'!AA196="","",'２０１６．６年生組合せ表'!AA196)</f>
      </c>
    </row>
    <row r="198" spans="79:84" ht="13.5">
      <c r="CA198" s="129">
        <f>IF('２０１６．６年生組合せ表'!AA197="","",'２０１６．６年生組合せ表'!O197&amp;'２０１６．６年生組合せ表'!AG197)</f>
      </c>
      <c r="CB198" s="130">
        <f>IF('２０１６．６年生組合せ表'!AA197="","",'２０１６．６年生組合せ表'!AA197)</f>
      </c>
      <c r="CC198" s="130">
        <f>IF('２０１６．６年生組合せ表'!AE197="","",'２０１６．６年生組合せ表'!AE197)</f>
      </c>
      <c r="CD198" s="130">
        <f>IF('２０１６．６年生組合せ表'!AA197="","",'２０１６．６年生組合せ表'!AG197&amp;'２０１６．６年生組合せ表'!O197)</f>
      </c>
      <c r="CE198" s="130">
        <f>IF('２０１６．６年生組合せ表'!AE197="","",'２０１６．６年生組合せ表'!AE197)</f>
      </c>
      <c r="CF198" s="130">
        <f>IF('２０１６．６年生組合せ表'!AA197="","",'２０１６．６年生組合せ表'!AA197)</f>
      </c>
    </row>
    <row r="199" spans="79:84" ht="13.5">
      <c r="CA199" s="129">
        <f>IF('２０１６．６年生組合せ表'!AA198="","",'２０１６．６年生組合せ表'!O198&amp;'２０１６．６年生組合せ表'!AG198)</f>
      </c>
      <c r="CB199" s="130">
        <f>IF('２０１６．６年生組合せ表'!AA198="","",'２０１６．６年生組合せ表'!AA198)</f>
      </c>
      <c r="CC199" s="130">
        <f>IF('２０１６．６年生組合せ表'!AE198="","",'２０１６．６年生組合せ表'!AE198)</f>
      </c>
      <c r="CD199" s="130">
        <f>IF('２０１６．６年生組合せ表'!AA198="","",'２０１６．６年生組合せ表'!AG198&amp;'２０１６．６年生組合せ表'!O198)</f>
      </c>
      <c r="CE199" s="130">
        <f>IF('２０１６．６年生組合せ表'!AE198="","",'２０１６．６年生組合せ表'!AE198)</f>
      </c>
      <c r="CF199" s="130">
        <f>IF('２０１６．６年生組合せ表'!AA198="","",'２０１６．６年生組合せ表'!AA198)</f>
      </c>
    </row>
    <row r="200" spans="79:84" ht="13.5">
      <c r="CA200" s="129">
        <f>IF('２０１６．６年生組合せ表'!AA199="","",'２０１６．６年生組合せ表'!O199&amp;'２０１６．６年生組合せ表'!AG199)</f>
      </c>
      <c r="CB200" s="130">
        <f>IF('２０１６．６年生組合せ表'!AA199="","",'２０１６．６年生組合せ表'!AA199)</f>
      </c>
      <c r="CC200" s="130">
        <f>IF('２０１６．６年生組合せ表'!AE199="","",'２０１６．６年生組合せ表'!AE199)</f>
      </c>
      <c r="CD200" s="130">
        <f>IF('２０１６．６年生組合せ表'!AA199="","",'２０１６．６年生組合せ表'!AG199&amp;'２０１６．６年生組合せ表'!O199)</f>
      </c>
      <c r="CE200" s="130">
        <f>IF('２０１６．６年生組合せ表'!AE199="","",'２０１６．６年生組合せ表'!AE199)</f>
      </c>
      <c r="CF200" s="130">
        <f>IF('２０１６．６年生組合せ表'!AA199="","",'２０１６．６年生組合せ表'!AA199)</f>
      </c>
    </row>
    <row r="201" spans="79:84" ht="13.5">
      <c r="CA201" s="129">
        <f>IF('２０１６．６年生組合せ表'!AA200="","",'２０１６．６年生組合せ表'!O200&amp;'２０１６．６年生組合せ表'!AG200)</f>
      </c>
      <c r="CB201" s="130">
        <f>IF('２０１６．６年生組合せ表'!AA200="","",'２０１６．６年生組合せ表'!AA200)</f>
      </c>
      <c r="CC201" s="130">
        <f>IF('２０１６．６年生組合せ表'!AE200="","",'２０１６．６年生組合せ表'!AE200)</f>
      </c>
      <c r="CD201" s="130">
        <f>IF('２０１６．６年生組合せ表'!AA200="","",'２０１６．６年生組合せ表'!AG200&amp;'２０１６．６年生組合せ表'!O200)</f>
      </c>
      <c r="CE201" s="130">
        <f>IF('２０１６．６年生組合せ表'!AE200="","",'２０１６．６年生組合せ表'!AE200)</f>
      </c>
      <c r="CF201" s="130">
        <f>IF('２０１６．６年生組合せ表'!AA200="","",'２０１６．６年生組合せ表'!AA200)</f>
      </c>
    </row>
    <row r="202" spans="79:84" ht="13.5">
      <c r="CA202" s="129">
        <f>IF('２０１６．６年生組合せ表'!AA201="","",'２０１６．６年生組合せ表'!O201&amp;'２０１６．６年生組合せ表'!AG201)</f>
      </c>
      <c r="CB202" s="130">
        <f>IF('２０１６．６年生組合せ表'!AA201="","",'２０１６．６年生組合せ表'!AA201)</f>
      </c>
      <c r="CC202" s="130">
        <f>IF('２０１６．６年生組合せ表'!AE201="","",'２０１６．６年生組合せ表'!AE201)</f>
      </c>
      <c r="CD202" s="130">
        <f>IF('２０１６．６年生組合せ表'!AA201="","",'２０１６．６年生組合せ表'!AG201&amp;'２０１６．６年生組合せ表'!O201)</f>
      </c>
      <c r="CE202" s="130">
        <f>IF('２０１６．６年生組合せ表'!AE201="","",'２０１６．６年生組合せ表'!AE201)</f>
      </c>
      <c r="CF202" s="130">
        <f>IF('２０１６．６年生組合せ表'!AA201="","",'２０１６．６年生組合せ表'!AA201)</f>
      </c>
    </row>
    <row r="203" spans="79:84" ht="13.5">
      <c r="CA203" s="129">
        <f>IF('２０１６．６年生組合せ表'!AA202="","",'２０１６．６年生組合せ表'!O202&amp;'２０１６．６年生組合せ表'!AG202)</f>
      </c>
      <c r="CB203" s="130">
        <f>IF('２０１６．６年生組合せ表'!AA202="","",'２０１６．６年生組合せ表'!AA202)</f>
      </c>
      <c r="CC203" s="130">
        <f>IF('２０１６．６年生組合せ表'!AE202="","",'２０１６．６年生組合せ表'!AE202)</f>
      </c>
      <c r="CD203" s="130">
        <f>IF('２０１６．６年生組合せ表'!AA202="","",'２０１６．６年生組合せ表'!AG202&amp;'２０１６．６年生組合せ表'!O202)</f>
      </c>
      <c r="CE203" s="130">
        <f>IF('２０１６．６年生組合せ表'!AE202="","",'２０１６．６年生組合せ表'!AE202)</f>
      </c>
      <c r="CF203" s="130">
        <f>IF('２０１６．６年生組合せ表'!AA202="","",'２０１６．６年生組合せ表'!AA202)</f>
      </c>
    </row>
    <row r="204" spans="79:84" ht="13.5">
      <c r="CA204" s="129">
        <f>IF('２０１６．６年生組合せ表'!AA203="","",'２０１６．６年生組合せ表'!O203&amp;'２０１６．６年生組合せ表'!AG203)</f>
      </c>
      <c r="CB204" s="130">
        <f>IF('２０１６．６年生組合せ表'!AA203="","",'２０１６．６年生組合せ表'!AA203)</f>
      </c>
      <c r="CC204" s="130">
        <f>IF('２０１６．６年生組合せ表'!AE203="","",'２０１６．６年生組合せ表'!AE203)</f>
      </c>
      <c r="CD204" s="130">
        <f>IF('２０１６．６年生組合せ表'!AA203="","",'２０１６．６年生組合せ表'!AG203&amp;'２０１６．６年生組合せ表'!O203)</f>
      </c>
      <c r="CE204" s="130">
        <f>IF('２０１６．６年生組合せ表'!AE203="","",'２０１６．６年生組合せ表'!AE203)</f>
      </c>
      <c r="CF204" s="130">
        <f>IF('２０１６．６年生組合せ表'!AA203="","",'２０１６．６年生組合せ表'!AA203)</f>
      </c>
    </row>
    <row r="205" spans="79:84" ht="13.5">
      <c r="CA205" s="129">
        <f>IF('２０１６．６年生組合せ表'!AA204="","",'２０１６．６年生組合せ表'!O204&amp;'２０１６．６年生組合せ表'!AG204)</f>
      </c>
      <c r="CB205" s="130">
        <f>IF('２０１６．６年生組合せ表'!AA204="","",'２０１６．６年生組合せ表'!AA204)</f>
      </c>
      <c r="CC205" s="130">
        <f>IF('２０１６．６年生組合せ表'!AE204="","",'２０１６．６年生組合せ表'!AE204)</f>
      </c>
      <c r="CD205" s="130">
        <f>IF('２０１６．６年生組合せ表'!AA204="","",'２０１６．６年生組合せ表'!AG204&amp;'２０１６．６年生組合せ表'!O204)</f>
      </c>
      <c r="CE205" s="130">
        <f>IF('２０１６．６年生組合せ表'!AE204="","",'２０１６．６年生組合せ表'!AE204)</f>
      </c>
      <c r="CF205" s="130">
        <f>IF('２０１６．６年生組合せ表'!AA204="","",'２０１６．６年生組合せ表'!AA204)</f>
      </c>
    </row>
    <row r="206" spans="79:84" ht="13.5">
      <c r="CA206" s="129">
        <f>IF('２０１６．６年生組合せ表'!AA205="","",'２０１６．６年生組合せ表'!O205&amp;'２０１６．６年生組合せ表'!AG205)</f>
      </c>
      <c r="CB206" s="130">
        <f>IF('２０１６．６年生組合せ表'!AA205="","",'２０１６．６年生組合せ表'!AA205)</f>
      </c>
      <c r="CC206" s="130">
        <f>IF('２０１６．６年生組合せ表'!AE205="","",'２０１６．６年生組合せ表'!AE205)</f>
      </c>
      <c r="CD206" s="130">
        <f>IF('２０１６．６年生組合せ表'!AA205="","",'２０１６．６年生組合せ表'!AG205&amp;'２０１６．６年生組合せ表'!O205)</f>
      </c>
      <c r="CE206" s="130">
        <f>IF('２０１６．６年生組合せ表'!AE205="","",'２０１６．６年生組合せ表'!AE205)</f>
      </c>
      <c r="CF206" s="130">
        <f>IF('２０１６．６年生組合せ表'!AA205="","",'２０１６．６年生組合せ表'!AA205)</f>
      </c>
    </row>
    <row r="207" spans="79:84" ht="13.5">
      <c r="CA207" s="129">
        <f>IF('２０１６．６年生組合せ表'!AA206="","",'２０１６．６年生組合せ表'!O206&amp;'２０１６．６年生組合せ表'!AG206)</f>
      </c>
      <c r="CB207" s="130">
        <f>IF('２０１６．６年生組合せ表'!AA206="","",'２０１６．６年生組合せ表'!AA206)</f>
      </c>
      <c r="CC207" s="130">
        <f>IF('２０１６．６年生組合せ表'!AE206="","",'２０１６．６年生組合せ表'!AE206)</f>
      </c>
      <c r="CD207" s="130">
        <f>IF('２０１６．６年生組合せ表'!AA206="","",'２０１６．６年生組合せ表'!AG206&amp;'２０１６．６年生組合せ表'!O206)</f>
      </c>
      <c r="CE207" s="130">
        <f>IF('２０１６．６年生組合せ表'!AE206="","",'２０１６．６年生組合せ表'!AE206)</f>
      </c>
      <c r="CF207" s="130">
        <f>IF('２０１６．６年生組合せ表'!AA206="","",'２０１６．６年生組合せ表'!AA206)</f>
      </c>
    </row>
    <row r="208" spans="79:84" ht="13.5">
      <c r="CA208" s="129">
        <f>IF('２０１６．６年生組合せ表'!AA207="","",'２０１６．６年生組合せ表'!O207&amp;'２０１６．６年生組合せ表'!AG207)</f>
      </c>
      <c r="CB208" s="130">
        <f>IF('２０１６．６年生組合せ表'!AA207="","",'２０１６．６年生組合せ表'!AA207)</f>
      </c>
      <c r="CC208" s="130">
        <f>IF('２０１６．６年生組合せ表'!AE207="","",'２０１６．６年生組合せ表'!AE207)</f>
      </c>
      <c r="CD208" s="130">
        <f>IF('２０１６．６年生組合せ表'!AA207="","",'２０１６．６年生組合せ表'!AG207&amp;'２０１６．６年生組合せ表'!O207)</f>
      </c>
      <c r="CE208" s="130">
        <f>IF('２０１６．６年生組合せ表'!AE207="","",'２０１６．６年生組合せ表'!AE207)</f>
      </c>
      <c r="CF208" s="130">
        <f>IF('２０１６．６年生組合せ表'!AA207="","",'２０１６．６年生組合せ表'!AA207)</f>
      </c>
    </row>
    <row r="209" spans="79:84" ht="13.5">
      <c r="CA209" s="129">
        <f>IF('２０１６．６年生組合せ表'!AA208="","",'２０１６．６年生組合せ表'!O208&amp;'２０１６．６年生組合せ表'!AG208)</f>
      </c>
      <c r="CB209" s="130">
        <f>IF('２０１６．６年生組合せ表'!AA208="","",'２０１６．６年生組合せ表'!AA208)</f>
      </c>
      <c r="CC209" s="130">
        <f>IF('２０１６．６年生組合せ表'!AE208="","",'２０１６．６年生組合せ表'!AE208)</f>
      </c>
      <c r="CD209" s="130">
        <f>IF('２０１６．６年生組合せ表'!AA208="","",'２０１６．６年生組合せ表'!AG208&amp;'２０１６．６年生組合せ表'!O208)</f>
      </c>
      <c r="CE209" s="130">
        <f>IF('２０１６．６年生組合せ表'!AE208="","",'２０１６．６年生組合せ表'!AE208)</f>
      </c>
      <c r="CF209" s="130">
        <f>IF('２０１６．６年生組合せ表'!AA208="","",'２０１６．６年生組合せ表'!AA208)</f>
      </c>
    </row>
    <row r="210" spans="79:84" ht="13.5">
      <c r="CA210" s="129">
        <f>IF('２０１６．６年生組合せ表'!AA209="","",'２０１６．６年生組合せ表'!O209&amp;'２０１６．６年生組合せ表'!AG209)</f>
      </c>
      <c r="CB210" s="130">
        <f>IF('２０１６．６年生組合せ表'!AA209="","",'２０１６．６年生組合せ表'!AA209)</f>
      </c>
      <c r="CC210" s="130">
        <f>IF('２０１６．６年生組合せ表'!AE209="","",'２０１６．６年生組合せ表'!AE209)</f>
      </c>
      <c r="CD210" s="130">
        <f>IF('２０１６．６年生組合せ表'!AA209="","",'２０１６．６年生組合せ表'!AG209&amp;'２０１６．６年生組合せ表'!O209)</f>
      </c>
      <c r="CE210" s="130">
        <f>IF('２０１６．６年生組合せ表'!AE209="","",'２０１６．６年生組合せ表'!AE209)</f>
      </c>
      <c r="CF210" s="130">
        <f>IF('２０１６．６年生組合せ表'!AA209="","",'２０１６．６年生組合せ表'!AA209)</f>
      </c>
    </row>
    <row r="211" spans="79:84" ht="13.5">
      <c r="CA211" s="129">
        <f>IF('２０１６．６年生組合せ表'!AA210="","",'２０１６．６年生組合せ表'!O210&amp;'２０１６．６年生組合せ表'!AG210)</f>
      </c>
      <c r="CB211" s="130">
        <f>IF('２０１６．６年生組合せ表'!AA210="","",'２０１６．６年生組合せ表'!AA210)</f>
      </c>
      <c r="CC211" s="130">
        <f>IF('２０１６．６年生組合せ表'!AE210="","",'２０１６．６年生組合せ表'!AE210)</f>
      </c>
      <c r="CD211" s="130">
        <f>IF('２０１６．６年生組合せ表'!AA210="","",'２０１６．６年生組合せ表'!AG210&amp;'２０１６．６年生組合せ表'!O210)</f>
      </c>
      <c r="CE211" s="130">
        <f>IF('２０１６．６年生組合せ表'!AE210="","",'２０１６．６年生組合せ表'!AE210)</f>
      </c>
      <c r="CF211" s="130">
        <f>IF('２０１６．６年生組合せ表'!AA210="","",'２０１６．６年生組合せ表'!AA210)</f>
      </c>
    </row>
    <row r="212" spans="79:84" ht="13.5">
      <c r="CA212" s="129">
        <f>IF('２０１６．６年生組合せ表'!AA211="","",'２０１６．６年生組合せ表'!O211&amp;'２０１６．６年生組合せ表'!AG211)</f>
      </c>
      <c r="CB212" s="130">
        <f>IF('２０１６．６年生組合せ表'!AA211="","",'２０１６．６年生組合せ表'!AA211)</f>
      </c>
      <c r="CC212" s="130">
        <f>IF('２０１６．６年生組合せ表'!AE211="","",'２０１６．６年生組合せ表'!AE211)</f>
      </c>
      <c r="CD212" s="130">
        <f>IF('２０１６．６年生組合せ表'!AA211="","",'２０１６．６年生組合せ表'!AG211&amp;'２０１６．６年生組合せ表'!O211)</f>
      </c>
      <c r="CE212" s="130">
        <f>IF('２０１６．６年生組合せ表'!AE211="","",'２０１６．６年生組合せ表'!AE211)</f>
      </c>
      <c r="CF212" s="130">
        <f>IF('２０１６．６年生組合せ表'!AA211="","",'２０１６．６年生組合せ表'!AA211)</f>
      </c>
    </row>
    <row r="213" spans="79:84" ht="13.5">
      <c r="CA213" s="129">
        <f>IF('２０１６．６年生組合せ表'!AA212="","",'２０１６．６年生組合せ表'!O212&amp;'２０１６．６年生組合せ表'!AG212)</f>
      </c>
      <c r="CB213" s="130">
        <f>IF('２０１６．６年生組合せ表'!AA212="","",'２０１６．６年生組合せ表'!AA212)</f>
      </c>
      <c r="CC213" s="130">
        <f>IF('２０１６．６年生組合せ表'!AE212="","",'２０１６．６年生組合せ表'!AE212)</f>
      </c>
      <c r="CD213" s="130">
        <f>IF('２０１６．６年生組合せ表'!AA212="","",'２０１６．６年生組合せ表'!AG212&amp;'２０１６．６年生組合せ表'!O212)</f>
      </c>
      <c r="CE213" s="130">
        <f>IF('２０１６．６年生組合せ表'!AE212="","",'２０１６．６年生組合せ表'!AE212)</f>
      </c>
      <c r="CF213" s="130">
        <f>IF('２０１６．６年生組合せ表'!AA212="","",'２０１６．６年生組合せ表'!AA212)</f>
      </c>
    </row>
    <row r="214" spans="79:84" ht="13.5">
      <c r="CA214" s="129">
        <f>IF('２０１６．６年生組合せ表'!AA213="","",'２０１６．６年生組合せ表'!O213&amp;'２０１６．６年生組合せ表'!AG213)</f>
      </c>
      <c r="CB214" s="130">
        <f>IF('２０１６．６年生組合せ表'!AA213="","",'２０１６．６年生組合せ表'!AA213)</f>
      </c>
      <c r="CC214" s="130">
        <f>IF('２０１６．６年生組合せ表'!AE213="","",'２０１６．６年生組合せ表'!AE213)</f>
      </c>
      <c r="CD214" s="130">
        <f>IF('２０１６．６年生組合せ表'!AA213="","",'２０１６．６年生組合せ表'!AG213&amp;'２０１６．６年生組合せ表'!O213)</f>
      </c>
      <c r="CE214" s="130">
        <f>IF('２０１６．６年生組合せ表'!AE213="","",'２０１６．６年生組合せ表'!AE213)</f>
      </c>
      <c r="CF214" s="130">
        <f>IF('２０１６．６年生組合せ表'!AA213="","",'２０１６．６年生組合せ表'!AA213)</f>
      </c>
    </row>
    <row r="215" spans="79:84" ht="13.5">
      <c r="CA215" s="129">
        <f>IF('２０１６．６年生組合せ表'!AA214="","",'２０１６．６年生組合せ表'!O214&amp;'２０１６．６年生組合せ表'!AG214)</f>
      </c>
      <c r="CB215" s="130">
        <f>IF('２０１６．６年生組合せ表'!AA214="","",'２０１６．６年生組合せ表'!AA214)</f>
      </c>
      <c r="CC215" s="130">
        <f>IF('２０１６．６年生組合せ表'!AE214="","",'２０１６．６年生組合せ表'!AE214)</f>
      </c>
      <c r="CD215" s="130">
        <f>IF('２０１６．６年生組合せ表'!AA214="","",'２０１６．６年生組合せ表'!AG214&amp;'２０１６．６年生組合せ表'!O214)</f>
      </c>
      <c r="CE215" s="130">
        <f>IF('２０１６．６年生組合せ表'!AE214="","",'２０１６．６年生組合せ表'!AE214)</f>
      </c>
      <c r="CF215" s="130">
        <f>IF('２０１６．６年生組合せ表'!AA214="","",'２０１６．６年生組合せ表'!AA214)</f>
      </c>
    </row>
    <row r="216" spans="79:84" ht="13.5">
      <c r="CA216" s="129">
        <f>IF('２０１６．６年生組合せ表'!AA215="","",'２０１６．６年生組合せ表'!O215&amp;'２０１６．６年生組合せ表'!AG215)</f>
      </c>
      <c r="CB216" s="130">
        <f>IF('２０１６．６年生組合せ表'!AA215="","",'２０１６．６年生組合せ表'!AA215)</f>
      </c>
      <c r="CC216" s="130">
        <f>IF('２０１６．６年生組合せ表'!AE215="","",'２０１６．６年生組合せ表'!AE215)</f>
      </c>
      <c r="CD216" s="130">
        <f>IF('２０１６．６年生組合せ表'!AA215="","",'２０１６．６年生組合せ表'!AG215&amp;'２０１６．６年生組合せ表'!O215)</f>
      </c>
      <c r="CE216" s="130">
        <f>IF('２０１６．６年生組合せ表'!AE215="","",'２０１６．６年生組合せ表'!AE215)</f>
      </c>
      <c r="CF216" s="130">
        <f>IF('２０１６．６年生組合せ表'!AA215="","",'２０１６．６年生組合せ表'!AA215)</f>
      </c>
    </row>
    <row r="217" spans="79:84" ht="13.5">
      <c r="CA217" s="129">
        <f>IF('２０１６．６年生組合せ表'!AA216="","",'２０１６．６年生組合せ表'!O216&amp;'２０１６．６年生組合せ表'!AG216)</f>
      </c>
      <c r="CB217" s="130">
        <f>IF('２０１６．６年生組合せ表'!AA216="","",'２０１６．６年生組合せ表'!AA216)</f>
      </c>
      <c r="CC217" s="130">
        <f>IF('２０１６．６年生組合せ表'!AE216="","",'２０１６．６年生組合せ表'!AE216)</f>
      </c>
      <c r="CD217" s="130">
        <f>IF('２０１６．６年生組合せ表'!AA216="","",'２０１６．６年生組合せ表'!AG216&amp;'２０１６．６年生組合せ表'!O216)</f>
      </c>
      <c r="CE217" s="130">
        <f>IF('２０１６．６年生組合せ表'!AE216="","",'２０１６．６年生組合せ表'!AE216)</f>
      </c>
      <c r="CF217" s="130">
        <f>IF('２０１６．６年生組合せ表'!AA216="","",'２０１６．６年生組合せ表'!AA216)</f>
      </c>
    </row>
    <row r="218" spans="79:84" ht="13.5">
      <c r="CA218" s="129">
        <f>IF('２０１６．６年生組合せ表'!AA217="","",'２０１６．６年生組合せ表'!O217&amp;'２０１６．６年生組合せ表'!AG217)</f>
      </c>
      <c r="CB218" s="130">
        <f>IF('２０１６．６年生組合せ表'!AA217="","",'２０１６．６年生組合せ表'!AA217)</f>
      </c>
      <c r="CC218" s="130">
        <f>IF('２０１６．６年生組合せ表'!AE217="","",'２０１６．６年生組合せ表'!AE217)</f>
      </c>
      <c r="CD218" s="130">
        <f>IF('２０１６．６年生組合せ表'!AA217="","",'２０１６．６年生組合せ表'!AG217&amp;'２０１６．６年生組合せ表'!O217)</f>
      </c>
      <c r="CE218" s="130">
        <f>IF('２０１６．６年生組合せ表'!AE217="","",'２０１６．６年生組合せ表'!AE217)</f>
      </c>
      <c r="CF218" s="130">
        <f>IF('２０１６．６年生組合せ表'!AA217="","",'２０１６．６年生組合せ表'!AA217)</f>
      </c>
    </row>
    <row r="219" spans="79:84" ht="13.5">
      <c r="CA219" s="129">
        <f>IF('２０１６．６年生組合せ表'!AA218="","",'２０１６．６年生組合せ表'!O218&amp;'２０１６．６年生組合せ表'!AG218)</f>
      </c>
      <c r="CB219" s="130">
        <f>IF('２０１６．６年生組合せ表'!AA218="","",'２０１６．６年生組合せ表'!AA218)</f>
      </c>
      <c r="CC219" s="130">
        <f>IF('２０１６．６年生組合せ表'!AE218="","",'２０１６．６年生組合せ表'!AE218)</f>
      </c>
      <c r="CD219" s="130">
        <f>IF('２０１６．６年生組合せ表'!AA218="","",'２０１６．６年生組合せ表'!AG218&amp;'２０１６．６年生組合せ表'!O218)</f>
      </c>
      <c r="CE219" s="130">
        <f>IF('２０１６．６年生組合せ表'!AE218="","",'２０１６．６年生組合せ表'!AE218)</f>
      </c>
      <c r="CF219" s="130">
        <f>IF('２０１６．６年生組合せ表'!AA218="","",'２０１６．６年生組合せ表'!AA218)</f>
      </c>
    </row>
    <row r="220" spans="79:84" ht="13.5">
      <c r="CA220" s="129">
        <f>IF('２０１６．６年生組合せ表'!AA219="","",'２０１６．６年生組合せ表'!O219&amp;'２０１６．６年生組合せ表'!AG219)</f>
      </c>
      <c r="CB220" s="130">
        <f>IF('２０１６．６年生組合せ表'!AA219="","",'２０１６．６年生組合せ表'!AA219)</f>
      </c>
      <c r="CC220" s="130">
        <f>IF('２０１６．６年生組合せ表'!AE219="","",'２０１６．６年生組合せ表'!AE219)</f>
      </c>
      <c r="CD220" s="130">
        <f>IF('２０１６．６年生組合せ表'!AA219="","",'２０１６．６年生組合せ表'!AG219&amp;'２０１６．６年生組合せ表'!O219)</f>
      </c>
      <c r="CE220" s="130">
        <f>IF('２０１６．６年生組合せ表'!AE219="","",'２０１６．６年生組合せ表'!AE219)</f>
      </c>
      <c r="CF220" s="130">
        <f>IF('２０１６．６年生組合せ表'!AA219="","",'２０１６．６年生組合せ表'!AA219)</f>
      </c>
    </row>
    <row r="221" spans="79:84" ht="13.5">
      <c r="CA221" s="129">
        <f>IF('２０１６．６年生組合せ表'!AA220="","",'２０１６．６年生組合せ表'!O220&amp;'２０１６．６年生組合せ表'!AG220)</f>
      </c>
      <c r="CB221" s="130">
        <f>IF('２０１６．６年生組合せ表'!AA220="","",'２０１６．６年生組合せ表'!AA220)</f>
      </c>
      <c r="CC221" s="130">
        <f>IF('２０１６．６年生組合せ表'!AE220="","",'２０１６．６年生組合せ表'!AE220)</f>
      </c>
      <c r="CD221" s="130">
        <f>IF('２０１６．６年生組合せ表'!AA220="","",'２０１６．６年生組合せ表'!AG220&amp;'２０１６．６年生組合せ表'!O220)</f>
      </c>
      <c r="CE221" s="130">
        <f>IF('２０１６．６年生組合せ表'!AE220="","",'２０１６．６年生組合せ表'!AE220)</f>
      </c>
      <c r="CF221" s="130">
        <f>IF('２０１６．６年生組合せ表'!AA220="","",'２０１６．６年生組合せ表'!AA220)</f>
      </c>
    </row>
    <row r="222" spans="79:84" ht="13.5">
      <c r="CA222" s="129">
        <f>IF('２０１６．６年生組合せ表'!AA221="","",'２０１６．６年生組合せ表'!O221&amp;'２０１６．６年生組合せ表'!AG221)</f>
      </c>
      <c r="CB222" s="130">
        <f>IF('２０１６．６年生組合せ表'!AA221="","",'２０１６．６年生組合せ表'!AA221)</f>
      </c>
      <c r="CC222" s="130">
        <f>IF('２０１６．６年生組合せ表'!AE221="","",'２０１６．６年生組合せ表'!AE221)</f>
      </c>
      <c r="CD222" s="130">
        <f>IF('２０１６．６年生組合せ表'!AA221="","",'２０１６．６年生組合せ表'!AG221&amp;'２０１６．６年生組合せ表'!O221)</f>
      </c>
      <c r="CE222" s="130">
        <f>IF('２０１６．６年生組合せ表'!AE221="","",'２０１６．６年生組合せ表'!AE221)</f>
      </c>
      <c r="CF222" s="130">
        <f>IF('２０１６．６年生組合せ表'!AA221="","",'２０１６．６年生組合せ表'!AA221)</f>
      </c>
    </row>
    <row r="223" spans="79:84" ht="13.5">
      <c r="CA223" s="129">
        <f>IF('２０１６．６年生組合せ表'!AA222="","",'２０１６．６年生組合せ表'!O222&amp;'２０１６．６年生組合せ表'!AG222)</f>
      </c>
      <c r="CB223" s="130">
        <f>IF('２０１６．６年生組合せ表'!AA222="","",'２０１６．６年生組合せ表'!AA222)</f>
      </c>
      <c r="CC223" s="130">
        <f>IF('２０１６．６年生組合せ表'!AE222="","",'２０１６．６年生組合せ表'!AE222)</f>
      </c>
      <c r="CD223" s="130">
        <f>IF('２０１６．６年生組合せ表'!AA222="","",'２０１６．６年生組合せ表'!AG222&amp;'２０１６．６年生組合せ表'!O222)</f>
      </c>
      <c r="CE223" s="130">
        <f>IF('２０１６．６年生組合せ表'!AE222="","",'２０１６．６年生組合せ表'!AE222)</f>
      </c>
      <c r="CF223" s="130">
        <f>IF('２０１６．６年生組合せ表'!AA222="","",'２０１６．６年生組合せ表'!AA222)</f>
      </c>
    </row>
    <row r="224" spans="79:84" ht="13.5">
      <c r="CA224" s="129">
        <f>IF('２０１６．６年生組合せ表'!AA223="","",'２０１６．６年生組合せ表'!O223&amp;'２０１６．６年生組合せ表'!AG223)</f>
      </c>
      <c r="CB224" s="130">
        <f>IF('２０１６．６年生組合せ表'!AA223="","",'２０１６．６年生組合せ表'!AA223)</f>
      </c>
      <c r="CC224" s="130">
        <f>IF('２０１６．６年生組合せ表'!AE223="","",'２０１６．６年生組合せ表'!AE223)</f>
      </c>
      <c r="CD224" s="130">
        <f>IF('２０１６．６年生組合せ表'!AA223="","",'２０１６．６年生組合せ表'!AG223&amp;'２０１６．６年生組合せ表'!O223)</f>
      </c>
      <c r="CE224" s="130">
        <f>IF('２０１６．６年生組合せ表'!AE223="","",'２０１６．６年生組合せ表'!AE223)</f>
      </c>
      <c r="CF224" s="130">
        <f>IF('２０１６．６年生組合せ表'!AA223="","",'２０１６．６年生組合せ表'!AA223)</f>
      </c>
    </row>
    <row r="225" spans="79:84" ht="13.5">
      <c r="CA225" s="129">
        <f>IF('２０１６．６年生組合せ表'!AA224="","",'２０１６．６年生組合せ表'!O224&amp;'２０１６．６年生組合せ表'!AG224)</f>
      </c>
      <c r="CB225" s="130">
        <f>IF('２０１６．６年生組合せ表'!AA224="","",'２０１６．６年生組合せ表'!AA224)</f>
      </c>
      <c r="CC225" s="130">
        <f>IF('２０１６．６年生組合せ表'!AE224="","",'２０１６．６年生組合せ表'!AE224)</f>
      </c>
      <c r="CD225" s="130">
        <f>IF('２０１６．６年生組合せ表'!AA224="","",'２０１６．６年生組合せ表'!AG224&amp;'２０１６．６年生組合せ表'!O224)</f>
      </c>
      <c r="CE225" s="130">
        <f>IF('２０１６．６年生組合せ表'!AE224="","",'２０１６．６年生組合せ表'!AE224)</f>
      </c>
      <c r="CF225" s="130">
        <f>IF('２０１６．６年生組合せ表'!AA224="","",'２０１６．６年生組合せ表'!AA224)</f>
      </c>
    </row>
    <row r="226" spans="79:84" ht="13.5">
      <c r="CA226" s="129">
        <f>IF('２０１６．６年生組合せ表'!AA225="","",'２０１６．６年生組合せ表'!O225&amp;'２０１６．６年生組合せ表'!AG225)</f>
      </c>
      <c r="CB226" s="130">
        <f>IF('２０１６．６年生組合せ表'!AA225="","",'２０１６．６年生組合せ表'!AA225)</f>
      </c>
      <c r="CC226" s="130">
        <f>IF('２０１６．６年生組合せ表'!AE225="","",'２０１６．６年生組合せ表'!AE225)</f>
      </c>
      <c r="CD226" s="130">
        <f>IF('２０１６．６年生組合せ表'!AA225="","",'２０１６．６年生組合せ表'!AG225&amp;'２０１６．６年生組合せ表'!O225)</f>
      </c>
      <c r="CE226" s="130">
        <f>IF('２０１６．６年生組合せ表'!AE225="","",'２０１６．６年生組合せ表'!AE225)</f>
      </c>
      <c r="CF226" s="130">
        <f>IF('２０１６．６年生組合せ表'!AA225="","",'２０１６．６年生組合せ表'!AA225)</f>
      </c>
    </row>
    <row r="227" spans="79:84" ht="13.5">
      <c r="CA227" s="129">
        <f>IF('２０１６．６年生組合せ表'!AA226="","",'２０１６．６年生組合せ表'!O226&amp;'２０１６．６年生組合せ表'!AG226)</f>
      </c>
      <c r="CB227" s="130">
        <f>IF('２０１６．６年生組合せ表'!AA226="","",'２０１６．６年生組合せ表'!AA226)</f>
      </c>
      <c r="CC227" s="130">
        <f>IF('２０１６．６年生組合せ表'!AE226="","",'２０１６．６年生組合せ表'!AE226)</f>
      </c>
      <c r="CD227" s="130">
        <f>IF('２０１６．６年生組合せ表'!AA226="","",'２０１６．６年生組合せ表'!AG226&amp;'２０１６．６年生組合せ表'!O226)</f>
      </c>
      <c r="CE227" s="130">
        <f>IF('２０１６．６年生組合せ表'!AE226="","",'２０１６．６年生組合せ表'!AE226)</f>
      </c>
      <c r="CF227" s="130">
        <f>IF('２０１６．６年生組合せ表'!AA226="","",'２０１６．６年生組合せ表'!AA226)</f>
      </c>
    </row>
    <row r="228" spans="79:84" ht="13.5">
      <c r="CA228" s="129">
        <f>IF('２０１６．６年生組合せ表'!AA227="","",'２０１６．６年生組合せ表'!O227&amp;'２０１６．６年生組合せ表'!AG227)</f>
      </c>
      <c r="CB228" s="130">
        <f>IF('２０１６．６年生組合せ表'!AA227="","",'２０１６．６年生組合せ表'!AA227)</f>
      </c>
      <c r="CC228" s="130">
        <f>IF('２０１６．６年生組合せ表'!AE227="","",'２０１６．６年生組合せ表'!AE227)</f>
      </c>
      <c r="CD228" s="130">
        <f>IF('２０１６．６年生組合せ表'!AA227="","",'２０１６．６年生組合せ表'!AG227&amp;'２０１６．６年生組合せ表'!O227)</f>
      </c>
      <c r="CE228" s="130">
        <f>IF('２０１６．６年生組合せ表'!AE227="","",'２０１６．６年生組合せ表'!AE227)</f>
      </c>
      <c r="CF228" s="130">
        <f>IF('２０１６．６年生組合せ表'!AA227="","",'２０１６．６年生組合せ表'!AA227)</f>
      </c>
    </row>
    <row r="229" spans="79:84" ht="13.5">
      <c r="CA229" s="129">
        <f>IF('２０１６．６年生組合せ表'!AA228="","",'２０１６．６年生組合せ表'!O228&amp;'２０１６．６年生組合せ表'!AG228)</f>
      </c>
      <c r="CB229" s="130">
        <f>IF('２０１６．６年生組合せ表'!AA228="","",'２０１６．６年生組合せ表'!AA228)</f>
      </c>
      <c r="CC229" s="130">
        <f>IF('２０１６．６年生組合せ表'!AE228="","",'２０１６．６年生組合せ表'!AE228)</f>
      </c>
      <c r="CD229" s="130">
        <f>IF('２０１６．６年生組合せ表'!AA228="","",'２０１６．６年生組合せ表'!AG228&amp;'２０１６．６年生組合せ表'!O228)</f>
      </c>
      <c r="CE229" s="130">
        <f>IF('２０１６．６年生組合せ表'!AE228="","",'２０１６．６年生組合せ表'!AE228)</f>
      </c>
      <c r="CF229" s="130">
        <f>IF('２０１６．６年生組合せ表'!AA228="","",'２０１６．６年生組合せ表'!AA228)</f>
      </c>
    </row>
    <row r="230" spans="79:84" ht="13.5">
      <c r="CA230" s="129">
        <f>IF('２０１６．６年生組合せ表'!AA229="","",'２０１６．６年生組合せ表'!O229&amp;'２０１６．６年生組合せ表'!AG229)</f>
      </c>
      <c r="CB230" s="130">
        <f>IF('２０１６．６年生組合せ表'!AA229="","",'２０１６．６年生組合せ表'!AA229)</f>
      </c>
      <c r="CC230" s="130">
        <f>IF('２０１６．６年生組合せ表'!AE229="","",'２０１６．６年生組合せ表'!AE229)</f>
      </c>
      <c r="CD230" s="130">
        <f>IF('２０１６．６年生組合せ表'!AA229="","",'２０１６．６年生組合せ表'!AG229&amp;'２０１６．６年生組合せ表'!O229)</f>
      </c>
      <c r="CE230" s="130">
        <f>IF('２０１６．６年生組合せ表'!AE229="","",'２０１６．６年生組合せ表'!AE229)</f>
      </c>
      <c r="CF230" s="130">
        <f>IF('２０１６．６年生組合せ表'!AA229="","",'２０１６．６年生組合せ表'!AA229)</f>
      </c>
    </row>
    <row r="231" spans="79:84" ht="13.5">
      <c r="CA231" s="129">
        <f>IF('２０１６．６年生組合せ表'!AA230="","",'２０１６．６年生組合せ表'!O230&amp;'２０１６．６年生組合せ表'!AG230)</f>
      </c>
      <c r="CB231" s="130">
        <f>IF('２０１６．６年生組合せ表'!AA230="","",'２０１６．６年生組合せ表'!AA230)</f>
      </c>
      <c r="CC231" s="130">
        <f>IF('２０１６．６年生組合せ表'!AE230="","",'２０１６．６年生組合せ表'!AE230)</f>
      </c>
      <c r="CD231" s="130">
        <f>IF('２０１６．６年生組合せ表'!AA230="","",'２０１６．６年生組合せ表'!AG230&amp;'２０１６．６年生組合せ表'!O230)</f>
      </c>
      <c r="CE231" s="130">
        <f>IF('２０１６．６年生組合せ表'!AE230="","",'２０１６．６年生組合せ表'!AE230)</f>
      </c>
      <c r="CF231" s="130">
        <f>IF('２０１６．６年生組合せ表'!AA230="","",'２０１６．６年生組合せ表'!AA230)</f>
      </c>
    </row>
    <row r="232" spans="79:84" ht="13.5">
      <c r="CA232" s="129">
        <f>IF('２０１６．６年生組合せ表'!AA231="","",'２０１６．６年生組合せ表'!O231&amp;'２０１６．６年生組合せ表'!AG231)</f>
      </c>
      <c r="CB232" s="130">
        <f>IF('２０１６．６年生組合せ表'!AA231="","",'２０１６．６年生組合せ表'!AA231)</f>
      </c>
      <c r="CC232" s="130">
        <f>IF('２０１６．６年生組合せ表'!AE231="","",'２０１６．６年生組合せ表'!AE231)</f>
      </c>
      <c r="CD232" s="130">
        <f>IF('２０１６．６年生組合せ表'!AA231="","",'２０１６．６年生組合せ表'!AG231&amp;'２０１６．６年生組合せ表'!O231)</f>
      </c>
      <c r="CE232" s="130">
        <f>IF('２０１６．６年生組合せ表'!AE231="","",'２０１６．６年生組合せ表'!AE231)</f>
      </c>
      <c r="CF232" s="130">
        <f>IF('２０１６．６年生組合せ表'!AA231="","",'２０１６．６年生組合せ表'!AA231)</f>
      </c>
    </row>
    <row r="233" spans="79:84" ht="13.5">
      <c r="CA233" s="129">
        <f>IF('２０１６．６年生組合せ表'!AA232="","",'２０１６．６年生組合せ表'!O232&amp;'２０１６．６年生組合せ表'!AG232)</f>
      </c>
      <c r="CB233" s="130">
        <f>IF('２０１６．６年生組合せ表'!AA232="","",'２０１６．６年生組合せ表'!AA232)</f>
      </c>
      <c r="CC233" s="130">
        <f>IF('２０１６．６年生組合せ表'!AE232="","",'２０１６．６年生組合せ表'!AE232)</f>
      </c>
      <c r="CD233" s="130">
        <f>IF('２０１６．６年生組合せ表'!AA232="","",'２０１６．６年生組合せ表'!AG232&amp;'２０１６．６年生組合せ表'!O232)</f>
      </c>
      <c r="CE233" s="130">
        <f>IF('２０１６．６年生組合せ表'!AE232="","",'２０１６．６年生組合せ表'!AE232)</f>
      </c>
      <c r="CF233" s="130">
        <f>IF('２０１６．６年生組合せ表'!AA232="","",'２０１６．６年生組合せ表'!AA232)</f>
      </c>
    </row>
    <row r="234" spans="79:84" ht="13.5">
      <c r="CA234" s="129">
        <f>IF('２０１６．６年生組合せ表'!AA233="","",'２０１６．６年生組合せ表'!O233&amp;'２０１６．６年生組合せ表'!AG233)</f>
      </c>
      <c r="CB234" s="130">
        <f>IF('２０１６．６年生組合せ表'!AA233="","",'２０１６．６年生組合せ表'!AA233)</f>
      </c>
      <c r="CC234" s="130">
        <f>IF('２０１６．６年生組合せ表'!AE233="","",'２０１６．６年生組合せ表'!AE233)</f>
      </c>
      <c r="CD234" s="130">
        <f>IF('２０１６．６年生組合せ表'!AA233="","",'２０１６．６年生組合せ表'!AG233&amp;'２０１６．６年生組合せ表'!O233)</f>
      </c>
      <c r="CE234" s="130">
        <f>IF('２０１６．６年生組合せ表'!AE233="","",'２０１６．６年生組合せ表'!AE233)</f>
      </c>
      <c r="CF234" s="130">
        <f>IF('２０１６．６年生組合せ表'!AA233="","",'２０１６．６年生組合せ表'!AA233)</f>
      </c>
    </row>
    <row r="235" spans="79:84" ht="13.5">
      <c r="CA235" s="129">
        <f>IF('２０１６．６年生組合せ表'!AA234="","",'２０１６．６年生組合せ表'!O234&amp;'２０１６．６年生組合せ表'!AG234)</f>
      </c>
      <c r="CB235" s="130">
        <f>IF('２０１６．６年生組合せ表'!AA234="","",'２０１６．６年生組合せ表'!AA234)</f>
      </c>
      <c r="CC235" s="130">
        <f>IF('２０１６．６年生組合せ表'!AE234="","",'２０１６．６年生組合せ表'!AE234)</f>
      </c>
      <c r="CD235" s="130">
        <f>IF('２０１６．６年生組合せ表'!AA234="","",'２０１６．６年生組合せ表'!AG234&amp;'２０１６．６年生組合せ表'!O234)</f>
      </c>
      <c r="CE235" s="130">
        <f>IF('２０１６．６年生組合せ表'!AE234="","",'２０１６．６年生組合せ表'!AE234)</f>
      </c>
      <c r="CF235" s="130">
        <f>IF('２０１６．６年生組合せ表'!AA234="","",'２０１６．６年生組合せ表'!AA234)</f>
      </c>
    </row>
    <row r="236" spans="79:84" ht="13.5">
      <c r="CA236" s="129">
        <f>IF('２０１６．６年生組合せ表'!AA235="","",'２０１６．６年生組合せ表'!O235&amp;'２０１６．６年生組合せ表'!AG235)</f>
      </c>
      <c r="CB236" s="130">
        <f>IF('２０１６．６年生組合せ表'!AA235="","",'２０１６．６年生組合せ表'!AA235)</f>
      </c>
      <c r="CC236" s="130">
        <f>IF('２０１６．６年生組合せ表'!AE235="","",'２０１６．６年生組合せ表'!AE235)</f>
      </c>
      <c r="CD236" s="130">
        <f>IF('２０１６．６年生組合せ表'!AA235="","",'２０１６．６年生組合せ表'!AG235&amp;'２０１６．６年生組合せ表'!O235)</f>
      </c>
      <c r="CE236" s="130">
        <f>IF('２０１６．６年生組合せ表'!AE235="","",'２０１６．６年生組合せ表'!AE235)</f>
      </c>
      <c r="CF236" s="130">
        <f>IF('２０１６．６年生組合せ表'!AA235="","",'２０１６．６年生組合せ表'!AA235)</f>
      </c>
    </row>
    <row r="237" spans="79:84" ht="13.5">
      <c r="CA237" s="129">
        <f>IF('２０１６．６年生組合せ表'!AA236="","",'２０１６．６年生組合せ表'!O236&amp;'２０１６．６年生組合せ表'!AG236)</f>
      </c>
      <c r="CB237" s="130">
        <f>IF('２０１６．６年生組合せ表'!AA236="","",'２０１６．６年生組合せ表'!AA236)</f>
      </c>
      <c r="CC237" s="130">
        <f>IF('２０１６．６年生組合せ表'!AE236="","",'２０１６．６年生組合せ表'!AE236)</f>
      </c>
      <c r="CD237" s="130">
        <f>IF('２０１６．６年生組合せ表'!AA236="","",'２０１６．６年生組合せ表'!AG236&amp;'２０１６．６年生組合せ表'!O236)</f>
      </c>
      <c r="CE237" s="130">
        <f>IF('２０１６．６年生組合せ表'!AE236="","",'２０１６．６年生組合せ表'!AE236)</f>
      </c>
      <c r="CF237" s="130">
        <f>IF('２０１６．６年生組合せ表'!AA236="","",'２０１６．６年生組合せ表'!AA236)</f>
      </c>
    </row>
    <row r="238" spans="79:84" ht="13.5">
      <c r="CA238" s="129">
        <f>IF('２０１６．６年生組合せ表'!AA237="","",'２０１６．６年生組合せ表'!O237&amp;'２０１６．６年生組合せ表'!AG237)</f>
      </c>
      <c r="CB238" s="130">
        <f>IF('２０１６．６年生組合せ表'!AA237="","",'２０１６．６年生組合せ表'!AA237)</f>
      </c>
      <c r="CC238" s="130">
        <f>IF('２０１６．６年生組合せ表'!AE237="","",'２０１６．６年生組合せ表'!AE237)</f>
      </c>
      <c r="CD238" s="130">
        <f>IF('２０１６．６年生組合せ表'!AA237="","",'２０１６．６年生組合せ表'!AG237&amp;'２０１６．６年生組合せ表'!O237)</f>
      </c>
      <c r="CE238" s="130">
        <f>IF('２０１６．６年生組合せ表'!AE237="","",'２０１６．６年生組合せ表'!AE237)</f>
      </c>
      <c r="CF238" s="130">
        <f>IF('２０１６．６年生組合せ表'!AA237="","",'２０１６．６年生組合せ表'!AA237)</f>
      </c>
    </row>
    <row r="239" spans="79:84" ht="13.5">
      <c r="CA239" s="129">
        <f>IF('２０１６．６年生組合せ表'!AA238="","",'２０１６．６年生組合せ表'!O238&amp;'２０１６．６年生組合せ表'!AG238)</f>
      </c>
      <c r="CB239" s="130">
        <f>IF('２０１６．６年生組合せ表'!AA238="","",'２０１６．６年生組合せ表'!AA238)</f>
      </c>
      <c r="CC239" s="130">
        <f>IF('２０１６．６年生組合せ表'!AE238="","",'２０１６．６年生組合せ表'!AE238)</f>
      </c>
      <c r="CD239" s="130">
        <f>IF('２０１６．６年生組合せ表'!AA238="","",'２０１６．６年生組合せ表'!AG238&amp;'２０１６．６年生組合せ表'!O238)</f>
      </c>
      <c r="CE239" s="130">
        <f>IF('２０１６．６年生組合せ表'!AE238="","",'２０１６．６年生組合せ表'!AE238)</f>
      </c>
      <c r="CF239" s="130">
        <f>IF('２０１６．６年生組合せ表'!AA238="","",'２０１６．６年生組合せ表'!AA238)</f>
      </c>
    </row>
    <row r="240" spans="79:84" ht="13.5">
      <c r="CA240" s="129">
        <f>IF('２０１６．６年生組合せ表'!AA239="","",'２０１６．６年生組合せ表'!O239&amp;'２０１６．６年生組合せ表'!AG239)</f>
      </c>
      <c r="CB240" s="130">
        <f>IF('２０１６．６年生組合せ表'!AA239="","",'２０１６．６年生組合せ表'!AA239)</f>
      </c>
      <c r="CC240" s="130">
        <f>IF('２０１６．６年生組合せ表'!AE239="","",'２０１６．６年生組合せ表'!AE239)</f>
      </c>
      <c r="CD240" s="130">
        <f>IF('２０１６．６年生組合せ表'!AA239="","",'２０１６．６年生組合せ表'!AG239&amp;'２０１６．６年生組合せ表'!O239)</f>
      </c>
      <c r="CE240" s="130">
        <f>IF('２０１６．６年生組合せ表'!AE239="","",'２０１６．６年生組合せ表'!AE239)</f>
      </c>
      <c r="CF240" s="130">
        <f>IF('２０１６．６年生組合せ表'!AA239="","",'２０１６．６年生組合せ表'!AA239)</f>
      </c>
    </row>
    <row r="241" spans="79:84" ht="13.5">
      <c r="CA241" s="129">
        <f>IF('２０１６．６年生組合せ表'!AA240="","",'２０１６．６年生組合せ表'!O240&amp;'２０１６．６年生組合せ表'!AG240)</f>
      </c>
      <c r="CB241" s="130">
        <f>IF('２０１６．６年生組合せ表'!AA240="","",'２０１６．６年生組合せ表'!AA240)</f>
      </c>
      <c r="CC241" s="130">
        <f>IF('２０１６．６年生組合せ表'!AE240="","",'２０１６．６年生組合せ表'!AE240)</f>
      </c>
      <c r="CD241" s="130">
        <f>IF('２０１６．６年生組合せ表'!AA240="","",'２０１６．６年生組合せ表'!AG240&amp;'２０１６．６年生組合せ表'!O240)</f>
      </c>
      <c r="CE241" s="130">
        <f>IF('２０１６．６年生組合せ表'!AE240="","",'２０１６．６年生組合せ表'!AE240)</f>
      </c>
      <c r="CF241" s="130">
        <f>IF('２０１６．６年生組合せ表'!AA240="","",'２０１６．６年生組合せ表'!AA240)</f>
      </c>
    </row>
    <row r="242" spans="79:84" ht="13.5">
      <c r="CA242" s="129">
        <f>IF('２０１６．６年生組合せ表'!AA241="","",'２０１６．６年生組合せ表'!O241&amp;'２０１６．６年生組合せ表'!AG241)</f>
      </c>
      <c r="CB242" s="130">
        <f>IF('２０１６．６年生組合せ表'!AA241="","",'２０１６．６年生組合せ表'!AA241)</f>
      </c>
      <c r="CC242" s="130">
        <f>IF('２０１６．６年生組合せ表'!AE241="","",'２０１６．６年生組合せ表'!AE241)</f>
      </c>
      <c r="CD242" s="130">
        <f>IF('２０１６．６年生組合せ表'!AA241="","",'２０１６．６年生組合せ表'!AG241&amp;'２０１６．６年生組合せ表'!O241)</f>
      </c>
      <c r="CE242" s="130">
        <f>IF('２０１６．６年生組合せ表'!AE241="","",'２０１６．６年生組合せ表'!AE241)</f>
      </c>
      <c r="CF242" s="130">
        <f>IF('２０１６．６年生組合せ表'!AA241="","",'２０１６．６年生組合せ表'!AA241)</f>
      </c>
    </row>
    <row r="243" spans="79:84" ht="13.5">
      <c r="CA243" s="129">
        <f>IF('２０１６．６年生組合せ表'!AA242="","",'２０１６．６年生組合せ表'!O242&amp;'２０１６．６年生組合せ表'!AG242)</f>
      </c>
      <c r="CB243" s="130">
        <f>IF('２０１６．６年生組合せ表'!AA242="","",'２０１６．６年生組合せ表'!AA242)</f>
      </c>
      <c r="CC243" s="130">
        <f>IF('２０１６．６年生組合せ表'!AE242="","",'２０１６．６年生組合せ表'!AE242)</f>
      </c>
      <c r="CD243" s="130">
        <f>IF('２０１６．６年生組合せ表'!AA242="","",'２０１６．６年生組合せ表'!AG242&amp;'２０１６．６年生組合せ表'!O242)</f>
      </c>
      <c r="CE243" s="130">
        <f>IF('２０１６．６年生組合せ表'!AE242="","",'２０１６．６年生組合せ表'!AE242)</f>
      </c>
      <c r="CF243" s="130">
        <f>IF('２０１６．６年生組合せ表'!AA242="","",'２０１６．６年生組合せ表'!AA242)</f>
      </c>
    </row>
    <row r="244" spans="79:84" ht="13.5">
      <c r="CA244" s="129">
        <f>IF('２０１６．６年生組合せ表'!AA243="","",'２０１６．６年生組合せ表'!O243&amp;'２０１６．６年生組合せ表'!AG243)</f>
      </c>
      <c r="CB244" s="130">
        <f>IF('２０１６．６年生組合せ表'!AA243="","",'２０１６．６年生組合せ表'!AA243)</f>
      </c>
      <c r="CC244" s="130">
        <f>IF('２０１６．６年生組合せ表'!AE243="","",'２０１６．６年生組合せ表'!AE243)</f>
      </c>
      <c r="CD244" s="130">
        <f>IF('２０１６．６年生組合せ表'!AA243="","",'２０１６．６年生組合せ表'!AG243&amp;'２０１６．６年生組合せ表'!O243)</f>
      </c>
      <c r="CE244" s="130">
        <f>IF('２０１６．６年生組合せ表'!AE243="","",'２０１６．６年生組合せ表'!AE243)</f>
      </c>
      <c r="CF244" s="130">
        <f>IF('２０１６．６年生組合せ表'!AA243="","",'２０１６．６年生組合せ表'!AA243)</f>
      </c>
    </row>
    <row r="245" spans="79:84" ht="13.5">
      <c r="CA245" s="129">
        <f>IF('２０１６．６年生組合せ表'!AA244="","",'２０１６．６年生組合せ表'!O244&amp;'２０１６．６年生組合せ表'!AG244)</f>
      </c>
      <c r="CB245" s="130">
        <f>IF('２０１６．６年生組合せ表'!AA244="","",'２０１６．６年生組合せ表'!AA244)</f>
      </c>
      <c r="CC245" s="130">
        <f>IF('２０１６．６年生組合せ表'!AE244="","",'２０１６．６年生組合せ表'!AE244)</f>
      </c>
      <c r="CD245" s="130">
        <f>IF('２０１６．６年生組合せ表'!AA244="","",'２０１６．６年生組合せ表'!AG244&amp;'２０１６．６年生組合せ表'!O244)</f>
      </c>
      <c r="CE245" s="130">
        <f>IF('２０１６．６年生組合せ表'!AE244="","",'２０１６．６年生組合せ表'!AE244)</f>
      </c>
      <c r="CF245" s="130">
        <f>IF('２０１６．６年生組合せ表'!AA244="","",'２０１６．６年生組合せ表'!AA244)</f>
      </c>
    </row>
    <row r="246" spans="79:84" ht="13.5">
      <c r="CA246" s="129">
        <f>IF('２０１６．６年生組合せ表'!AA245="","",'２０１６．６年生組合せ表'!O245&amp;'２０１６．６年生組合せ表'!AG245)</f>
      </c>
      <c r="CB246" s="130">
        <f>IF('２０１６．６年生組合せ表'!AA245="","",'２０１６．６年生組合せ表'!AA245)</f>
      </c>
      <c r="CC246" s="130">
        <f>IF('２０１６．６年生組合せ表'!AE245="","",'２０１６．６年生組合せ表'!AE245)</f>
      </c>
      <c r="CD246" s="130">
        <f>IF('２０１６．６年生組合せ表'!AA245="","",'２０１６．６年生組合せ表'!AG245&amp;'２０１６．６年生組合せ表'!O245)</f>
      </c>
      <c r="CE246" s="130">
        <f>IF('２０１６．６年生組合せ表'!AE245="","",'２０１６．６年生組合せ表'!AE245)</f>
      </c>
      <c r="CF246" s="130">
        <f>IF('２０１６．６年生組合せ表'!AA245="","",'２０１６．６年生組合せ表'!AA245)</f>
      </c>
    </row>
    <row r="247" spans="79:84" ht="13.5">
      <c r="CA247" s="129">
        <f>IF('２０１６．６年生組合せ表'!AA246="","",'２０１６．６年生組合せ表'!O246&amp;'２０１６．６年生組合せ表'!AG246)</f>
      </c>
      <c r="CB247" s="130">
        <f>IF('２０１６．６年生組合せ表'!AA246="","",'２０１６．６年生組合せ表'!AA246)</f>
      </c>
      <c r="CC247" s="130">
        <f>IF('２０１６．６年生組合せ表'!AE246="","",'２０１６．６年生組合せ表'!AE246)</f>
      </c>
      <c r="CD247" s="130">
        <f>IF('２０１６．６年生組合せ表'!AA246="","",'２０１６．６年生組合せ表'!AG246&amp;'２０１６．６年生組合せ表'!O246)</f>
      </c>
      <c r="CE247" s="130">
        <f>IF('２０１６．６年生組合せ表'!AE246="","",'２０１６．６年生組合せ表'!AE246)</f>
      </c>
      <c r="CF247" s="130">
        <f>IF('２０１６．６年生組合せ表'!AA246="","",'２０１６．６年生組合せ表'!AA246)</f>
      </c>
    </row>
    <row r="248" spans="79:84" ht="13.5">
      <c r="CA248" s="129">
        <f>IF('２０１６．６年生組合せ表'!AA247="","",'２０１６．６年生組合せ表'!O247&amp;'２０１６．６年生組合せ表'!AG247)</f>
      </c>
      <c r="CB248" s="130">
        <f>IF('２０１６．６年生組合せ表'!AA247="","",'２０１６．６年生組合せ表'!AA247)</f>
      </c>
      <c r="CC248" s="130">
        <f>IF('２０１６．６年生組合せ表'!AE247="","",'２０１６．６年生組合せ表'!AE247)</f>
      </c>
      <c r="CD248" s="130">
        <f>IF('２０１６．６年生組合せ表'!AA247="","",'２０１６．６年生組合せ表'!AG247&amp;'２０１６．６年生組合せ表'!O247)</f>
      </c>
      <c r="CE248" s="130">
        <f>IF('２０１６．６年生組合せ表'!AE247="","",'２０１６．６年生組合せ表'!AE247)</f>
      </c>
      <c r="CF248" s="130">
        <f>IF('２０１６．６年生組合せ表'!AA247="","",'２０１６．６年生組合せ表'!AA247)</f>
      </c>
    </row>
    <row r="249" spans="79:84" ht="13.5">
      <c r="CA249" s="129">
        <f>IF('２０１６．６年生組合せ表'!AA248="","",'２０１６．６年生組合せ表'!O248&amp;'２０１６．６年生組合せ表'!AG248)</f>
      </c>
      <c r="CB249" s="130">
        <f>IF('２０１６．６年生組合せ表'!AA248="","",'２０１６．６年生組合せ表'!AA248)</f>
      </c>
      <c r="CC249" s="130">
        <f>IF('２０１６．６年生組合せ表'!AE248="","",'２０１６．６年生組合せ表'!AE248)</f>
      </c>
      <c r="CD249" s="130">
        <f>IF('２０１６．６年生組合せ表'!AA248="","",'２０１６．６年生組合せ表'!AG248&amp;'２０１６．６年生組合せ表'!O248)</f>
      </c>
      <c r="CE249" s="130">
        <f>IF('２０１６．６年生組合せ表'!AE248="","",'２０１６．６年生組合せ表'!AE248)</f>
      </c>
      <c r="CF249" s="130">
        <f>IF('２０１６．６年生組合せ表'!AA248="","",'２０１６．６年生組合せ表'!AA248)</f>
      </c>
    </row>
    <row r="250" spans="79:84" ht="13.5">
      <c r="CA250" s="129">
        <f>IF('２０１６．６年生組合せ表'!AA249="","",'２０１６．６年生組合せ表'!O249&amp;'２０１６．６年生組合せ表'!AG249)</f>
      </c>
      <c r="CB250" s="130">
        <f>IF('２０１６．６年生組合せ表'!AA249="","",'２０１６．６年生組合せ表'!AA249)</f>
      </c>
      <c r="CC250" s="130">
        <f>IF('２０１６．６年生組合せ表'!AE249="","",'２０１６．６年生組合せ表'!AE249)</f>
      </c>
      <c r="CD250" s="130">
        <f>IF('２０１６．６年生組合せ表'!AA249="","",'２０１６．６年生組合せ表'!AG249&amp;'２０１６．６年生組合せ表'!O249)</f>
      </c>
      <c r="CE250" s="130">
        <f>IF('２０１６．６年生組合せ表'!AE249="","",'２０１６．６年生組合せ表'!AE249)</f>
      </c>
      <c r="CF250" s="130">
        <f>IF('２０１６．６年生組合せ表'!AA249="","",'２０１６．６年生組合せ表'!AA249)</f>
      </c>
    </row>
    <row r="251" spans="79:84" ht="13.5">
      <c r="CA251" s="129">
        <f>IF('２０１６．６年生組合せ表'!AA250="","",'２０１６．６年生組合せ表'!O250&amp;'２０１６．６年生組合せ表'!AG250)</f>
      </c>
      <c r="CB251" s="130">
        <f>IF('２０１６．６年生組合せ表'!AA250="","",'２０１６．６年生組合せ表'!AA250)</f>
      </c>
      <c r="CC251" s="130">
        <f>IF('２０１６．６年生組合せ表'!AE250="","",'２０１６．６年生組合せ表'!AE250)</f>
      </c>
      <c r="CD251" s="130">
        <f>IF('２０１６．６年生組合せ表'!AA250="","",'２０１６．６年生組合せ表'!AG250&amp;'２０１６．６年生組合せ表'!O250)</f>
      </c>
      <c r="CE251" s="130">
        <f>IF('２０１６．６年生組合せ表'!AE250="","",'２０１６．６年生組合せ表'!AE250)</f>
      </c>
      <c r="CF251" s="130">
        <f>IF('２０１６．６年生組合せ表'!AA250="","",'２０１６．６年生組合せ表'!AA250)</f>
      </c>
    </row>
    <row r="252" spans="79:84" ht="13.5">
      <c r="CA252" s="129">
        <f>IF('２０１６．６年生組合せ表'!AA251="","",'２０１６．６年生組合せ表'!O251&amp;'２０１６．６年生組合せ表'!AG251)</f>
      </c>
      <c r="CB252" s="130">
        <f>IF('２０１６．６年生組合せ表'!AA251="","",'２０１６．６年生組合せ表'!AA251)</f>
      </c>
      <c r="CC252" s="130">
        <f>IF('２０１６．６年生組合せ表'!AE251="","",'２０１６．６年生組合せ表'!AE251)</f>
      </c>
      <c r="CD252" s="130">
        <f>IF('２０１６．６年生組合せ表'!AA251="","",'２０１６．６年生組合せ表'!AG251&amp;'２０１６．６年生組合せ表'!O251)</f>
      </c>
      <c r="CE252" s="130">
        <f>IF('２０１６．６年生組合せ表'!AE251="","",'２０１６．６年生組合せ表'!AE251)</f>
      </c>
      <c r="CF252" s="130">
        <f>IF('２０１６．６年生組合せ表'!AA251="","",'２０１６．６年生組合せ表'!AA251)</f>
      </c>
    </row>
    <row r="253" spans="79:84" ht="13.5">
      <c r="CA253" s="129">
        <f>IF('２０１６．６年生組合せ表'!AA252="","",'２０１６．６年生組合せ表'!O252&amp;'２０１６．６年生組合せ表'!AG252)</f>
      </c>
      <c r="CB253" s="130">
        <f>IF('２０１６．６年生組合せ表'!AA252="","",'２０１６．６年生組合せ表'!AA252)</f>
      </c>
      <c r="CC253" s="130">
        <f>IF('２０１６．６年生組合せ表'!AE252="","",'２０１６．６年生組合せ表'!AE252)</f>
      </c>
      <c r="CD253" s="130">
        <f>IF('２０１６．６年生組合せ表'!AA252="","",'２０１６．６年生組合せ表'!AG252&amp;'２０１６．６年生組合せ表'!O252)</f>
      </c>
      <c r="CE253" s="130">
        <f>IF('２０１６．６年生組合せ表'!AE252="","",'２０１６．６年生組合せ表'!AE252)</f>
      </c>
      <c r="CF253" s="130">
        <f>IF('２０１６．６年生組合せ表'!AA252="","",'２０１６．６年生組合せ表'!AA252)</f>
      </c>
    </row>
    <row r="254" spans="79:84" ht="13.5">
      <c r="CA254" s="129">
        <f>IF('２０１６．６年生組合せ表'!AA253="","",'２０１６．６年生組合せ表'!O253&amp;'２０１６．６年生組合せ表'!AG253)</f>
      </c>
      <c r="CB254" s="130">
        <f>IF('２０１６．６年生組合せ表'!AA253="","",'２０１６．６年生組合せ表'!AA253)</f>
      </c>
      <c r="CC254" s="130">
        <f>IF('２０１６．６年生組合せ表'!AE253="","",'２０１６．６年生組合せ表'!AE253)</f>
      </c>
      <c r="CD254" s="130">
        <f>IF('２０１６．６年生組合せ表'!AA253="","",'２０１６．６年生組合せ表'!AG253&amp;'２０１６．６年生組合せ表'!O253)</f>
      </c>
      <c r="CE254" s="130">
        <f>IF('２０１６．６年生組合せ表'!AE253="","",'２０１６．６年生組合せ表'!AE253)</f>
      </c>
      <c r="CF254" s="130">
        <f>IF('２０１６．６年生組合せ表'!AA253="","",'２０１６．６年生組合せ表'!AA253)</f>
      </c>
    </row>
    <row r="255" spans="79:84" ht="13.5">
      <c r="CA255" s="129">
        <f>IF('２０１６．６年生組合せ表'!AA254="","",'２０１６．６年生組合せ表'!O254&amp;'２０１６．６年生組合せ表'!AG254)</f>
      </c>
      <c r="CB255" s="130">
        <f>IF('２０１６．６年生組合せ表'!AA254="","",'２０１６．６年生組合せ表'!AA254)</f>
      </c>
      <c r="CC255" s="130">
        <f>IF('２０１６．６年生組合せ表'!AE254="","",'２０１６．６年生組合せ表'!AE254)</f>
      </c>
      <c r="CD255" s="130">
        <f>IF('２０１６．６年生組合せ表'!AA254="","",'２０１６．６年生組合せ表'!AG254&amp;'２０１６．６年生組合せ表'!O254)</f>
      </c>
      <c r="CE255" s="130">
        <f>IF('２０１６．６年生組合せ表'!AE254="","",'２０１６．６年生組合せ表'!AE254)</f>
      </c>
      <c r="CF255" s="130">
        <f>IF('２０１６．６年生組合せ表'!AA254="","",'２０１６．６年生組合せ表'!AA254)</f>
      </c>
    </row>
    <row r="256" spans="79:84" ht="13.5">
      <c r="CA256" s="129">
        <f>IF('２０１６．６年生組合せ表'!AA255="","",'２０１６．６年生組合せ表'!O255&amp;'２０１６．６年生組合せ表'!AG255)</f>
      </c>
      <c r="CB256" s="130">
        <f>IF('２０１６．６年生組合せ表'!AA255="","",'２０１６．６年生組合せ表'!AA255)</f>
      </c>
      <c r="CC256" s="130">
        <f>IF('２０１６．６年生組合せ表'!AE255="","",'２０１６．６年生組合せ表'!AE255)</f>
      </c>
      <c r="CD256" s="130">
        <f>IF('２０１６．６年生組合せ表'!AA255="","",'２０１６．６年生組合せ表'!AG255&amp;'２０１６．６年生組合せ表'!O255)</f>
      </c>
      <c r="CE256" s="130">
        <f>IF('２０１６．６年生組合せ表'!AE255="","",'２０１６．６年生組合せ表'!AE255)</f>
      </c>
      <c r="CF256" s="130">
        <f>IF('２０１６．６年生組合せ表'!AA255="","",'２０１６．６年生組合せ表'!AA255)</f>
      </c>
    </row>
    <row r="257" spans="79:84" ht="13.5">
      <c r="CA257" s="129">
        <f>IF('２０１６．６年生組合せ表'!AA256="","",'２０１６．６年生組合せ表'!O256&amp;'２０１６．６年生組合せ表'!AG256)</f>
      </c>
      <c r="CB257" s="130">
        <f>IF('２０１６．６年生組合せ表'!AA256="","",'２０１６．６年生組合せ表'!AA256)</f>
      </c>
      <c r="CC257" s="130">
        <f>IF('２０１６．６年生組合せ表'!AE256="","",'２０１６．６年生組合せ表'!AE256)</f>
      </c>
      <c r="CD257" s="130">
        <f>IF('２０１６．６年生組合せ表'!AA256="","",'２０１６．６年生組合せ表'!AG256&amp;'２０１６．６年生組合せ表'!O256)</f>
      </c>
      <c r="CE257" s="130">
        <f>IF('２０１６．６年生組合せ表'!AE256="","",'２０１６．６年生組合せ表'!AE256)</f>
      </c>
      <c r="CF257" s="130">
        <f>IF('２０１６．６年生組合せ表'!AA256="","",'２０１６．６年生組合せ表'!AA256)</f>
      </c>
    </row>
    <row r="258" spans="79:84" ht="13.5">
      <c r="CA258" s="129">
        <f>IF('２０１６．６年生組合せ表'!AA257="","",'２０１６．６年生組合せ表'!O257&amp;'２０１６．６年生組合せ表'!AG257)</f>
      </c>
      <c r="CB258" s="130">
        <f>IF('２０１６．６年生組合せ表'!AA257="","",'２０１６．６年生組合せ表'!AA257)</f>
      </c>
      <c r="CC258" s="130">
        <f>IF('２０１６．６年生組合せ表'!AE257="","",'２０１６．６年生組合せ表'!AE257)</f>
      </c>
      <c r="CD258" s="130">
        <f>IF('２０１６．６年生組合せ表'!AA257="","",'２０１６．６年生組合せ表'!AG257&amp;'２０１６．６年生組合せ表'!O257)</f>
      </c>
      <c r="CE258" s="130">
        <f>IF('２０１６．６年生組合せ表'!AE257="","",'２０１６．６年生組合せ表'!AE257)</f>
      </c>
      <c r="CF258" s="130">
        <f>IF('２０１６．６年生組合せ表'!AA257="","",'２０１６．６年生組合せ表'!AA257)</f>
      </c>
    </row>
    <row r="259" spans="79:84" ht="13.5">
      <c r="CA259" s="129">
        <f>IF('２０１６．６年生組合せ表'!AA258="","",'２０１６．６年生組合せ表'!O258&amp;'２０１６．６年生組合せ表'!AG258)</f>
      </c>
      <c r="CB259" s="130">
        <f>IF('２０１６．６年生組合せ表'!AA258="","",'２０１６．６年生組合せ表'!AA258)</f>
      </c>
      <c r="CC259" s="130">
        <f>IF('２０１６．６年生組合せ表'!AE258="","",'２０１６．６年生組合せ表'!AE258)</f>
      </c>
      <c r="CD259" s="130">
        <f>IF('２０１６．６年生組合せ表'!AA258="","",'２０１６．６年生組合せ表'!AG258&amp;'２０１６．６年生組合せ表'!O258)</f>
      </c>
      <c r="CE259" s="130">
        <f>IF('２０１６．６年生組合せ表'!AE258="","",'２０１６．６年生組合せ表'!AE258)</f>
      </c>
      <c r="CF259" s="130">
        <f>IF('２０１６．６年生組合せ表'!AA258="","",'２０１６．６年生組合せ表'!AA258)</f>
      </c>
    </row>
    <row r="260" spans="79:84" ht="13.5">
      <c r="CA260" s="129">
        <f>IF('２０１６．６年生組合せ表'!AA259="","",'２０１６．６年生組合せ表'!O259&amp;'２０１６．６年生組合せ表'!AG259)</f>
      </c>
      <c r="CB260" s="130">
        <f>IF('２０１６．６年生組合せ表'!AA259="","",'２０１６．６年生組合せ表'!AA259)</f>
      </c>
      <c r="CC260" s="130">
        <f>IF('２０１６．６年生組合せ表'!AE259="","",'２０１６．６年生組合せ表'!AE259)</f>
      </c>
      <c r="CD260" s="130">
        <f>IF('２０１６．６年生組合せ表'!AA259="","",'２０１６．６年生組合せ表'!AG259&amp;'２０１６．６年生組合せ表'!O259)</f>
      </c>
      <c r="CE260" s="130">
        <f>IF('２０１６．６年生組合せ表'!AE259="","",'２０１６．６年生組合せ表'!AE259)</f>
      </c>
      <c r="CF260" s="130">
        <f>IF('２０１６．６年生組合せ表'!AA259="","",'２０１６．６年生組合せ表'!AA259)</f>
      </c>
    </row>
    <row r="261" spans="79:84" ht="13.5">
      <c r="CA261" s="129">
        <f>IF('２０１６．６年生組合せ表'!AA260="","",'２０１６．６年生組合せ表'!O260&amp;'２０１６．６年生組合せ表'!AG260)</f>
      </c>
      <c r="CB261" s="130">
        <f>IF('２０１６．６年生組合せ表'!AA260="","",'２０１６．６年生組合せ表'!AA260)</f>
      </c>
      <c r="CC261" s="130">
        <f>IF('２０１６．６年生組合せ表'!AE260="","",'２０１６．６年生組合せ表'!AE260)</f>
      </c>
      <c r="CD261" s="130">
        <f>IF('２０１６．６年生組合せ表'!AA260="","",'２０１６．６年生組合せ表'!AG260&amp;'２０１６．６年生組合せ表'!O260)</f>
      </c>
      <c r="CE261" s="130">
        <f>IF('２０１６．６年生組合せ表'!AE260="","",'２０１６．６年生組合せ表'!AE260)</f>
      </c>
      <c r="CF261" s="130">
        <f>IF('２０１６．６年生組合せ表'!AA260="","",'２０１６．６年生組合せ表'!AA260)</f>
      </c>
    </row>
    <row r="262" spans="79:84" ht="13.5">
      <c r="CA262" s="129">
        <f>IF('２０１６．６年生組合せ表'!AA261="","",'２０１６．６年生組合せ表'!O261&amp;'２０１６．６年生組合せ表'!AG261)</f>
      </c>
      <c r="CB262" s="130">
        <f>IF('２０１６．６年生組合せ表'!AA261="","",'２０１６．６年生組合せ表'!AA261)</f>
      </c>
      <c r="CC262" s="130">
        <f>IF('２０１６．６年生組合せ表'!AE261="","",'２０１６．６年生組合せ表'!AE261)</f>
      </c>
      <c r="CD262" s="130">
        <f>IF('２０１６．６年生組合せ表'!AA261="","",'２０１６．６年生組合せ表'!AG261&amp;'２０１６．６年生組合せ表'!O261)</f>
      </c>
      <c r="CE262" s="130">
        <f>IF('２０１６．６年生組合せ表'!AE261="","",'２０１６．６年生組合せ表'!AE261)</f>
      </c>
      <c r="CF262" s="130">
        <f>IF('２０１６．６年生組合せ表'!AA261="","",'２０１６．６年生組合せ表'!AA261)</f>
      </c>
    </row>
    <row r="263" spans="79:84" ht="13.5">
      <c r="CA263" s="129">
        <f>IF('２０１６．６年生組合せ表'!AA262="","",'２０１６．６年生組合せ表'!O262&amp;'２０１６．６年生組合せ表'!AG262)</f>
      </c>
      <c r="CB263" s="130">
        <f>IF('２０１６．６年生組合せ表'!AA262="","",'２０１６．６年生組合せ表'!AA262)</f>
      </c>
      <c r="CC263" s="130">
        <f>IF('２０１６．６年生組合せ表'!AE262="","",'２０１６．６年生組合せ表'!AE262)</f>
      </c>
      <c r="CD263" s="130">
        <f>IF('２０１６．６年生組合せ表'!AA262="","",'２０１６．６年生組合せ表'!AG262&amp;'２０１６．６年生組合せ表'!O262)</f>
      </c>
      <c r="CE263" s="130">
        <f>IF('２０１６．６年生組合せ表'!AE262="","",'２０１６．６年生組合せ表'!AE262)</f>
      </c>
      <c r="CF263" s="130">
        <f>IF('２０１６．６年生組合せ表'!AA262="","",'２０１６．６年生組合せ表'!AA262)</f>
      </c>
    </row>
    <row r="264" spans="79:84" ht="13.5">
      <c r="CA264" s="129">
        <f>IF('２０１６．６年生組合せ表'!AA263="","",'２０１６．６年生組合せ表'!O263&amp;'２０１６．６年生組合せ表'!AG263)</f>
      </c>
      <c r="CB264" s="130">
        <f>IF('２０１６．６年生組合せ表'!AA263="","",'２０１６．６年生組合せ表'!AA263)</f>
      </c>
      <c r="CC264" s="130">
        <f>IF('２０１６．６年生組合せ表'!AE263="","",'２０１６．６年生組合せ表'!AE263)</f>
      </c>
      <c r="CD264" s="130">
        <f>IF('２０１６．６年生組合せ表'!AA263="","",'２０１６．６年生組合せ表'!AG263&amp;'２０１６．６年生組合せ表'!O263)</f>
      </c>
      <c r="CE264" s="130">
        <f>IF('２０１６．６年生組合せ表'!AE263="","",'２０１６．６年生組合せ表'!AE263)</f>
      </c>
      <c r="CF264" s="130">
        <f>IF('２０１６．６年生組合せ表'!AA263="","",'２０１６．６年生組合せ表'!AA263)</f>
      </c>
    </row>
    <row r="265" spans="79:84" ht="13.5">
      <c r="CA265" s="129">
        <f>IF('２０１６．６年生組合せ表'!AA264="","",'２０１６．６年生組合せ表'!O264&amp;'２０１６．６年生組合せ表'!AG264)</f>
      </c>
      <c r="CB265" s="130">
        <f>IF('２０１６．６年生組合せ表'!AA264="","",'２０１６．６年生組合せ表'!AA264)</f>
      </c>
      <c r="CC265" s="130">
        <f>IF('２０１６．６年生組合せ表'!AE264="","",'２０１６．６年生組合せ表'!AE264)</f>
      </c>
      <c r="CD265" s="130">
        <f>IF('２０１６．６年生組合せ表'!AA264="","",'２０１６．６年生組合せ表'!AG264&amp;'２０１６．６年生組合せ表'!O264)</f>
      </c>
      <c r="CE265" s="130">
        <f>IF('２０１６．６年生組合せ表'!AE264="","",'２０１６．６年生組合せ表'!AE264)</f>
      </c>
      <c r="CF265" s="130">
        <f>IF('２０１６．６年生組合せ表'!AA264="","",'２０１６．６年生組合せ表'!AA264)</f>
      </c>
    </row>
    <row r="266" spans="79:84" ht="13.5">
      <c r="CA266" s="129">
        <f>IF('２０１６．６年生組合せ表'!AA265="","",'２０１６．６年生組合せ表'!O265&amp;'２０１６．６年生組合せ表'!AG265)</f>
      </c>
      <c r="CB266" s="130">
        <f>IF('２０１６．６年生組合せ表'!AA265="","",'２０１６．６年生組合せ表'!AA265)</f>
      </c>
      <c r="CC266" s="130">
        <f>IF('２０１６．６年生組合せ表'!AE265="","",'２０１６．６年生組合せ表'!AE265)</f>
      </c>
      <c r="CD266" s="130">
        <f>IF('２０１６．６年生組合せ表'!AA265="","",'２０１６．６年生組合せ表'!AG265&amp;'２０１６．６年生組合せ表'!O265)</f>
      </c>
      <c r="CE266" s="130">
        <f>IF('２０１６．６年生組合せ表'!AE265="","",'２０１６．６年生組合せ表'!AE265)</f>
      </c>
      <c r="CF266" s="130">
        <f>IF('２０１６．６年生組合せ表'!AA265="","",'２０１６．６年生組合せ表'!AA265)</f>
      </c>
    </row>
    <row r="267" spans="79:84" ht="13.5">
      <c r="CA267" s="129">
        <f>IF('２０１６．６年生組合せ表'!AA266="","",'２０１６．６年生組合せ表'!O266&amp;'２０１６．６年生組合せ表'!AG266)</f>
      </c>
      <c r="CB267" s="130">
        <f>IF('２０１６．６年生組合せ表'!AA266="","",'２０１６．６年生組合せ表'!AA266)</f>
      </c>
      <c r="CC267" s="130">
        <f>IF('２０１６．６年生組合せ表'!AE266="","",'２０１６．６年生組合せ表'!AE266)</f>
      </c>
      <c r="CD267" s="130">
        <f>IF('２０１６．６年生組合せ表'!AA266="","",'２０１６．６年生組合せ表'!AG266&amp;'２０１６．６年生組合せ表'!O266)</f>
      </c>
      <c r="CE267" s="130">
        <f>IF('２０１６．６年生組合せ表'!AE266="","",'２０１６．６年生組合せ表'!AE266)</f>
      </c>
      <c r="CF267" s="130">
        <f>IF('２０１６．６年生組合せ表'!AA266="","",'２０１６．６年生組合せ表'!AA266)</f>
      </c>
    </row>
    <row r="268" spans="79:84" ht="13.5">
      <c r="CA268" s="129">
        <f>IF('２０１６．６年生組合せ表'!AA267="","",'２０１６．６年生組合せ表'!O267&amp;'２０１６．６年生組合せ表'!AG267)</f>
      </c>
      <c r="CB268" s="130">
        <f>IF('２０１６．６年生組合せ表'!AA267="","",'２０１６．６年生組合せ表'!AA267)</f>
      </c>
      <c r="CC268" s="130">
        <f>IF('２０１６．６年生組合せ表'!AE267="","",'２０１６．６年生組合せ表'!AE267)</f>
      </c>
      <c r="CD268" s="130">
        <f>IF('２０１６．６年生組合せ表'!AA267="","",'２０１６．６年生組合せ表'!AG267&amp;'２０１６．６年生組合せ表'!O267)</f>
      </c>
      <c r="CE268" s="130">
        <f>IF('２０１６．６年生組合せ表'!AE267="","",'２０１６．６年生組合せ表'!AE267)</f>
      </c>
      <c r="CF268" s="130">
        <f>IF('２０１６．６年生組合せ表'!AA267="","",'２０１６．６年生組合せ表'!AA267)</f>
      </c>
    </row>
    <row r="269" spans="79:84" ht="13.5">
      <c r="CA269" s="129">
        <f>IF('２０１６．６年生組合せ表'!AA268="","",'２０１６．６年生組合せ表'!O268&amp;'２０１６．６年生組合せ表'!AG268)</f>
      </c>
      <c r="CB269" s="130">
        <f>IF('２０１６．６年生組合せ表'!AA268="","",'２０１６．６年生組合せ表'!AA268)</f>
      </c>
      <c r="CC269" s="130">
        <f>IF('２０１６．６年生組合せ表'!AE268="","",'２０１６．６年生組合せ表'!AE268)</f>
      </c>
      <c r="CD269" s="130">
        <f>IF('２０１６．６年生組合せ表'!AA268="","",'２０１６．６年生組合せ表'!AG268&amp;'２０１６．６年生組合せ表'!O268)</f>
      </c>
      <c r="CE269" s="130">
        <f>IF('２０１６．６年生組合せ表'!AE268="","",'２０１６．６年生組合せ表'!AE268)</f>
      </c>
      <c r="CF269" s="130">
        <f>IF('２０１６．６年生組合せ表'!AA268="","",'２０１６．６年生組合せ表'!AA268)</f>
      </c>
    </row>
    <row r="270" spans="79:84" ht="13.5">
      <c r="CA270" s="129">
        <f>IF('２０１６．６年生組合せ表'!AA269="","",'２０１６．６年生組合せ表'!O269&amp;'２０１６．６年生組合せ表'!AG269)</f>
      </c>
      <c r="CB270" s="130">
        <f>IF('２０１６．６年生組合せ表'!AA269="","",'２０１６．６年生組合せ表'!AA269)</f>
      </c>
      <c r="CC270" s="130">
        <f>IF('２０１６．６年生組合せ表'!AE269="","",'２０１６．６年生組合せ表'!AE269)</f>
      </c>
      <c r="CD270" s="130">
        <f>IF('２０１６．６年生組合せ表'!AA269="","",'２０１６．６年生組合せ表'!AG269&amp;'２０１６．６年生組合せ表'!O269)</f>
      </c>
      <c r="CE270" s="130">
        <f>IF('２０１６．６年生組合せ表'!AE269="","",'２０１６．６年生組合せ表'!AE269)</f>
      </c>
      <c r="CF270" s="130">
        <f>IF('２０１６．６年生組合せ表'!AA269="","",'２０１６．６年生組合せ表'!AA269)</f>
      </c>
    </row>
    <row r="271" spans="79:84" ht="13.5">
      <c r="CA271" s="129">
        <f>IF('２０１６．６年生組合せ表'!AA270="","",'２０１６．６年生組合せ表'!O270&amp;'２０１６．６年生組合せ表'!AG270)</f>
      </c>
      <c r="CB271" s="130">
        <f>IF('２０１６．６年生組合せ表'!AA270="","",'２０１６．６年生組合せ表'!AA270)</f>
      </c>
      <c r="CC271" s="130">
        <f>IF('２０１６．６年生組合せ表'!AE270="","",'２０１６．６年生組合せ表'!AE270)</f>
      </c>
      <c r="CD271" s="130">
        <f>IF('２０１６．６年生組合せ表'!AA270="","",'２０１６．６年生組合せ表'!AG270&amp;'２０１６．６年生組合せ表'!O270)</f>
      </c>
      <c r="CE271" s="130">
        <f>IF('２０１６．６年生組合せ表'!AE270="","",'２０１６．６年生組合せ表'!AE270)</f>
      </c>
      <c r="CF271" s="130">
        <f>IF('２０１６．６年生組合せ表'!AA270="","",'２０１６．６年生組合せ表'!AA270)</f>
      </c>
    </row>
    <row r="272" spans="79:84" ht="13.5">
      <c r="CA272" s="129">
        <f>IF('２０１６．６年生組合せ表'!AA271="","",'２０１６．６年生組合せ表'!O271&amp;'２０１６．６年生組合せ表'!AG271)</f>
      </c>
      <c r="CB272" s="130">
        <f>IF('２０１６．６年生組合せ表'!AA271="","",'２０１６．６年生組合せ表'!AA271)</f>
      </c>
      <c r="CC272" s="130">
        <f>IF('２０１６．６年生組合せ表'!AE271="","",'２０１６．６年生組合せ表'!AE271)</f>
      </c>
      <c r="CD272" s="130">
        <f>IF('２０１６．６年生組合せ表'!AA271="","",'２０１６．６年生組合せ表'!AG271&amp;'２０１６．６年生組合せ表'!O271)</f>
      </c>
      <c r="CE272" s="130">
        <f>IF('２０１６．６年生組合せ表'!AE271="","",'２０１６．６年生組合せ表'!AE271)</f>
      </c>
      <c r="CF272" s="130">
        <f>IF('２０１６．６年生組合せ表'!AA271="","",'２０１６．６年生組合せ表'!AA271)</f>
      </c>
    </row>
    <row r="273" spans="79:84" ht="13.5">
      <c r="CA273" s="129">
        <f>IF('２０１６．６年生組合せ表'!AA272="","",'２０１６．６年生組合せ表'!O272&amp;'２０１６．６年生組合せ表'!AG272)</f>
      </c>
      <c r="CB273" s="130">
        <f>IF('２０１６．６年生組合せ表'!AA272="","",'２０１６．６年生組合せ表'!AA272)</f>
      </c>
      <c r="CC273" s="130">
        <f>IF('２０１６．６年生組合せ表'!AE272="","",'２０１６．６年生組合せ表'!AE272)</f>
      </c>
      <c r="CD273" s="130">
        <f>IF('２０１６．６年生組合せ表'!AA272="","",'２０１６．６年生組合せ表'!AG272&amp;'２０１６．６年生組合せ表'!O272)</f>
      </c>
      <c r="CE273" s="130">
        <f>IF('２０１６．６年生組合せ表'!AE272="","",'２０１６．６年生組合せ表'!AE272)</f>
      </c>
      <c r="CF273" s="130">
        <f>IF('２０１６．６年生組合せ表'!AA272="","",'２０１６．６年生組合せ表'!AA272)</f>
      </c>
    </row>
    <row r="274" spans="79:84" ht="13.5">
      <c r="CA274" s="129">
        <f>IF('２０１６．６年生組合せ表'!AA273="","",'２０１６．６年生組合せ表'!O273&amp;'２０１６．６年生組合せ表'!AG273)</f>
      </c>
      <c r="CB274" s="130">
        <f>IF('２０１６．６年生組合せ表'!AA273="","",'２０１６．６年生組合せ表'!AA273)</f>
      </c>
      <c r="CC274" s="130">
        <f>IF('２０１６．６年生組合せ表'!AE273="","",'２０１６．６年生組合せ表'!AE273)</f>
      </c>
      <c r="CD274" s="130">
        <f>IF('２０１６．６年生組合せ表'!AA273="","",'２０１６．６年生組合せ表'!AG273&amp;'２０１６．６年生組合せ表'!O273)</f>
      </c>
      <c r="CE274" s="130">
        <f>IF('２０１６．６年生組合せ表'!AE273="","",'２０１６．６年生組合せ表'!AE273)</f>
      </c>
      <c r="CF274" s="130">
        <f>IF('２０１６．６年生組合せ表'!AA273="","",'２０１６．６年生組合せ表'!AA273)</f>
      </c>
    </row>
    <row r="275" spans="79:84" ht="13.5">
      <c r="CA275" s="129">
        <f>IF('２０１６．６年生組合せ表'!AA274="","",'２０１６．６年生組合せ表'!O274&amp;'２０１６．６年生組合せ表'!AG274)</f>
      </c>
      <c r="CB275" s="130">
        <f>IF('２０１６．６年生組合せ表'!AA274="","",'２０１６．６年生組合せ表'!AA274)</f>
      </c>
      <c r="CC275" s="130">
        <f>IF('２０１６．６年生組合せ表'!AE274="","",'２０１６．６年生組合せ表'!AE274)</f>
      </c>
      <c r="CD275" s="130">
        <f>IF('２０１６．６年生組合せ表'!AA274="","",'２０１６．６年生組合せ表'!AG274&amp;'２０１６．６年生組合せ表'!O274)</f>
      </c>
      <c r="CE275" s="130">
        <f>IF('２０１６．６年生組合せ表'!AE274="","",'２０１６．６年生組合せ表'!AE274)</f>
      </c>
      <c r="CF275" s="130">
        <f>IF('２０１６．６年生組合せ表'!AA274="","",'２０１６．６年生組合せ表'!AA274)</f>
      </c>
    </row>
    <row r="276" spans="79:84" ht="13.5">
      <c r="CA276" s="129">
        <f>IF('２０１６．６年生組合せ表'!AA275="","",'２０１６．６年生組合せ表'!O275&amp;'２０１６．６年生組合せ表'!AG275)</f>
      </c>
      <c r="CB276" s="130">
        <f>IF('２０１６．６年生組合せ表'!AA275="","",'２０１６．６年生組合せ表'!AA275)</f>
      </c>
      <c r="CC276" s="130">
        <f>IF('２０１６．６年生組合せ表'!AE275="","",'２０１６．６年生組合せ表'!AE275)</f>
      </c>
      <c r="CD276" s="130">
        <f>IF('２０１６．６年生組合せ表'!AA275="","",'２０１６．６年生組合せ表'!AG275&amp;'２０１６．６年生組合せ表'!O275)</f>
      </c>
      <c r="CE276" s="130">
        <f>IF('２０１６．６年生組合せ表'!AE275="","",'２０１６．６年生組合せ表'!AE275)</f>
      </c>
      <c r="CF276" s="130">
        <f>IF('２０１６．６年生組合せ表'!AA275="","",'２０１６．６年生組合せ表'!AA275)</f>
      </c>
    </row>
    <row r="277" spans="79:84" ht="13.5">
      <c r="CA277" s="129">
        <f>IF('２０１６．６年生組合せ表'!AA276="","",'２０１６．６年生組合せ表'!O276&amp;'２０１６．６年生組合せ表'!AG276)</f>
      </c>
      <c r="CB277" s="130">
        <f>IF('２０１６．６年生組合せ表'!AA276="","",'２０１６．６年生組合せ表'!AA276)</f>
      </c>
      <c r="CC277" s="130">
        <f>IF('２０１６．６年生組合せ表'!AE276="","",'２０１６．６年生組合せ表'!AE276)</f>
      </c>
      <c r="CD277" s="130">
        <f>IF('２０１６．６年生組合せ表'!AA276="","",'２０１６．６年生組合せ表'!AG276&amp;'２０１６．６年生組合せ表'!O276)</f>
      </c>
      <c r="CE277" s="130">
        <f>IF('２０１６．６年生組合せ表'!AE276="","",'２０１６．６年生組合せ表'!AE276)</f>
      </c>
      <c r="CF277" s="130">
        <f>IF('２０１６．６年生組合せ表'!AA276="","",'２０１６．６年生組合せ表'!AA276)</f>
      </c>
    </row>
    <row r="278" spans="79:84" ht="13.5">
      <c r="CA278" s="129">
        <f>IF('２０１６．６年生組合せ表'!AA277="","",'２０１６．６年生組合せ表'!O277&amp;'２０１６．６年生組合せ表'!AG277)</f>
      </c>
      <c r="CB278" s="130">
        <f>IF('２０１６．６年生組合せ表'!AA277="","",'２０１６．６年生組合せ表'!AA277)</f>
      </c>
      <c r="CC278" s="130">
        <f>IF('２０１６．６年生組合せ表'!AE277="","",'２０１６．６年生組合せ表'!AE277)</f>
      </c>
      <c r="CD278" s="130">
        <f>IF('２０１６．６年生組合せ表'!AA277="","",'２０１６．６年生組合せ表'!AG277&amp;'２０１６．６年生組合せ表'!O277)</f>
      </c>
      <c r="CE278" s="130">
        <f>IF('２０１６．６年生組合せ表'!AE277="","",'２０１６．６年生組合せ表'!AE277)</f>
      </c>
      <c r="CF278" s="130">
        <f>IF('２０１６．６年生組合せ表'!AA277="","",'２０１６．６年生組合せ表'!AA277)</f>
      </c>
    </row>
    <row r="279" spans="79:84" ht="13.5">
      <c r="CA279" s="129">
        <f>IF('２０１６．６年生組合せ表'!AA278="","",'２０１６．６年生組合せ表'!O278&amp;'２０１６．６年生組合せ表'!AG278)</f>
      </c>
      <c r="CB279" s="130">
        <f>IF('２０１６．６年生組合せ表'!AA278="","",'２０１６．６年生組合せ表'!AA278)</f>
      </c>
      <c r="CC279" s="130">
        <f>IF('２０１６．６年生組合せ表'!AE278="","",'２０１６．６年生組合せ表'!AE278)</f>
      </c>
      <c r="CD279" s="130">
        <f>IF('２０１６．６年生組合せ表'!AA278="","",'２０１６．６年生組合せ表'!AG278&amp;'２０１６．６年生組合せ表'!O278)</f>
      </c>
      <c r="CE279" s="130">
        <f>IF('２０１６．６年生組合せ表'!AE278="","",'２０１６．６年生組合せ表'!AE278)</f>
      </c>
      <c r="CF279" s="130">
        <f>IF('２０１６．６年生組合せ表'!AA278="","",'２０１６．６年生組合せ表'!AA278)</f>
      </c>
    </row>
    <row r="280" spans="79:84" ht="13.5">
      <c r="CA280" s="129">
        <f>IF('２０１６．６年生組合せ表'!AA279="","",'２０１６．６年生組合せ表'!O279&amp;'２０１６．６年生組合せ表'!AG279)</f>
      </c>
      <c r="CB280" s="130">
        <f>IF('２０１６．６年生組合せ表'!AA279="","",'２０１６．６年生組合せ表'!AA279)</f>
      </c>
      <c r="CC280" s="130">
        <f>IF('２０１６．６年生組合せ表'!AE279="","",'２０１６．６年生組合せ表'!AE279)</f>
      </c>
      <c r="CD280" s="130">
        <f>IF('２０１６．６年生組合せ表'!AA279="","",'２０１６．６年生組合せ表'!AG279&amp;'２０１６．６年生組合せ表'!O279)</f>
      </c>
      <c r="CE280" s="130">
        <f>IF('２０１６．６年生組合せ表'!AE279="","",'２０１６．６年生組合せ表'!AE279)</f>
      </c>
      <c r="CF280" s="130">
        <f>IF('２０１６．６年生組合せ表'!AA279="","",'２０１６．６年生組合せ表'!AA279)</f>
      </c>
    </row>
    <row r="281" spans="79:84" ht="13.5">
      <c r="CA281" s="129">
        <f>IF('２０１６．６年生組合せ表'!AA280="","",'２０１６．６年生組合せ表'!O280&amp;'２０１６．６年生組合せ表'!AG280)</f>
      </c>
      <c r="CB281" s="130">
        <f>IF('２０１６．６年生組合せ表'!AA280="","",'２０１６．６年生組合せ表'!AA280)</f>
      </c>
      <c r="CC281" s="130">
        <f>IF('２０１６．６年生組合せ表'!AE280="","",'２０１６．６年生組合せ表'!AE280)</f>
      </c>
      <c r="CD281" s="130">
        <f>IF('２０１６．６年生組合せ表'!AA280="","",'２０１６．６年生組合せ表'!AG280&amp;'２０１６．６年生組合せ表'!O280)</f>
      </c>
      <c r="CE281" s="130">
        <f>IF('２０１６．６年生組合せ表'!AE280="","",'２０１６．６年生組合せ表'!AE280)</f>
      </c>
      <c r="CF281" s="130">
        <f>IF('２０１６．６年生組合せ表'!AA280="","",'２０１６．６年生組合せ表'!AA280)</f>
      </c>
    </row>
    <row r="282" spans="79:84" ht="13.5">
      <c r="CA282" s="129">
        <f>IF('２０１６．６年生組合せ表'!AA281="","",'２０１６．６年生組合せ表'!O281&amp;'２０１６．６年生組合せ表'!AG281)</f>
      </c>
      <c r="CB282" s="130">
        <f>IF('２０１６．６年生組合せ表'!AA281="","",'２０１６．６年生組合せ表'!AA281)</f>
      </c>
      <c r="CC282" s="130">
        <f>IF('２０１６．６年生組合せ表'!AE281="","",'２０１６．６年生組合せ表'!AE281)</f>
      </c>
      <c r="CD282" s="130">
        <f>IF('２０１６．６年生組合せ表'!AA281="","",'２０１６．６年生組合せ表'!AG281&amp;'２０１６．６年生組合せ表'!O281)</f>
      </c>
      <c r="CE282" s="130">
        <f>IF('２０１６．６年生組合せ表'!AE281="","",'２０１６．６年生組合せ表'!AE281)</f>
      </c>
      <c r="CF282" s="130">
        <f>IF('２０１６．６年生組合せ表'!AA281="","",'２０１６．６年生組合せ表'!AA281)</f>
      </c>
    </row>
    <row r="283" spans="79:84" ht="13.5">
      <c r="CA283" s="129">
        <f>IF('２０１６．６年生組合せ表'!AA282="","",'２０１６．６年生組合せ表'!O282&amp;'２０１６．６年生組合せ表'!AG282)</f>
      </c>
      <c r="CB283" s="130">
        <f>IF('２０１６．６年生組合せ表'!AA282="","",'２０１６．６年生組合せ表'!AA282)</f>
      </c>
      <c r="CC283" s="130">
        <f>IF('２０１６．６年生組合せ表'!AE282="","",'２０１６．６年生組合せ表'!AE282)</f>
      </c>
      <c r="CD283" s="130">
        <f>IF('２０１６．６年生組合せ表'!AA282="","",'２０１６．６年生組合せ表'!AG282&amp;'２０１６．６年生組合せ表'!O282)</f>
      </c>
      <c r="CE283" s="130">
        <f>IF('２０１６．６年生組合せ表'!AE282="","",'２０１６．６年生組合せ表'!AE282)</f>
      </c>
      <c r="CF283" s="130">
        <f>IF('２０１６．６年生組合せ表'!AA282="","",'２０１６．６年生組合せ表'!AA282)</f>
      </c>
    </row>
    <row r="284" spans="79:84" ht="13.5">
      <c r="CA284" s="129">
        <f>IF('２０１６．６年生組合せ表'!AA283="","",'２０１６．６年生組合せ表'!O283&amp;'２０１６．６年生組合せ表'!AG283)</f>
      </c>
      <c r="CB284" s="130">
        <f>IF('２０１６．６年生組合せ表'!AA283="","",'２０１６．６年生組合せ表'!AA283)</f>
      </c>
      <c r="CC284" s="130">
        <f>IF('２０１６．６年生組合せ表'!AE283="","",'２０１６．６年生組合せ表'!AE283)</f>
      </c>
      <c r="CD284" s="130">
        <f>IF('２０１６．６年生組合せ表'!AA283="","",'２０１６．６年生組合せ表'!AG283&amp;'２０１６．６年生組合せ表'!O283)</f>
      </c>
      <c r="CE284" s="130">
        <f>IF('２０１６．６年生組合せ表'!AE283="","",'２０１６．６年生組合せ表'!AE283)</f>
      </c>
      <c r="CF284" s="130">
        <f>IF('２０１６．６年生組合せ表'!AA283="","",'２０１６．６年生組合せ表'!AA283)</f>
      </c>
    </row>
    <row r="285" spans="79:84" ht="13.5">
      <c r="CA285" s="129">
        <f>IF('２０１６．６年生組合せ表'!AA284="","",'２０１６．６年生組合せ表'!O284&amp;'２０１６．６年生組合せ表'!AG284)</f>
      </c>
      <c r="CB285" s="130">
        <f>IF('２０１６．６年生組合せ表'!AA284="","",'２０１６．６年生組合せ表'!AA284)</f>
      </c>
      <c r="CC285" s="130">
        <f>IF('２０１６．６年生組合せ表'!AE284="","",'２０１６．６年生組合せ表'!AE284)</f>
      </c>
      <c r="CD285" s="130">
        <f>IF('２０１６．６年生組合せ表'!AA284="","",'２０１６．６年生組合せ表'!AG284&amp;'２０１６．６年生組合せ表'!O284)</f>
      </c>
      <c r="CE285" s="130">
        <f>IF('２０１６．６年生組合せ表'!AE284="","",'２０１６．６年生組合せ表'!AE284)</f>
      </c>
      <c r="CF285" s="130">
        <f>IF('２０１６．６年生組合せ表'!AA284="","",'２０１６．６年生組合せ表'!AA284)</f>
      </c>
    </row>
    <row r="286" spans="79:84" ht="13.5">
      <c r="CA286" s="129">
        <f>IF('２０１６．６年生組合せ表'!AA285="","",'２０１６．６年生組合せ表'!O285&amp;'２０１６．６年生組合せ表'!AG285)</f>
      </c>
      <c r="CB286" s="130">
        <f>IF('２０１６．６年生組合せ表'!AA285="","",'２０１６．６年生組合せ表'!AA285)</f>
      </c>
      <c r="CC286" s="130">
        <f>IF('２０１６．６年生組合せ表'!AE285="","",'２０１６．６年生組合せ表'!AE285)</f>
      </c>
      <c r="CD286" s="130">
        <f>IF('２０１６．６年生組合せ表'!AA285="","",'２０１６．６年生組合せ表'!AG285&amp;'２０１６．６年生組合せ表'!O285)</f>
      </c>
      <c r="CE286" s="130">
        <f>IF('２０１６．６年生組合せ表'!AE285="","",'２０１６．６年生組合せ表'!AE285)</f>
      </c>
      <c r="CF286" s="130">
        <f>IF('２０１６．６年生組合せ表'!AA285="","",'２０１６．６年生組合せ表'!AA285)</f>
      </c>
    </row>
    <row r="287" spans="79:84" ht="13.5">
      <c r="CA287" s="129">
        <f>IF('２０１６．６年生組合せ表'!AA286="","",'２０１６．６年生組合せ表'!O286&amp;'２０１６．６年生組合せ表'!AG286)</f>
      </c>
      <c r="CB287" s="130">
        <f>IF('２０１６．６年生組合せ表'!AA286="","",'２０１６．６年生組合せ表'!AA286)</f>
      </c>
      <c r="CC287" s="130">
        <f>IF('２０１６．６年生組合せ表'!AE286="","",'２０１６．６年生組合せ表'!AE286)</f>
      </c>
      <c r="CD287" s="130">
        <f>IF('２０１６．６年生組合せ表'!AA286="","",'２０１６．６年生組合せ表'!AG286&amp;'２０１６．６年生組合せ表'!O286)</f>
      </c>
      <c r="CE287" s="130">
        <f>IF('２０１６．６年生組合せ表'!AE286="","",'２０１６．６年生組合せ表'!AE286)</f>
      </c>
      <c r="CF287" s="130">
        <f>IF('２０１６．６年生組合せ表'!AA286="","",'２０１６．６年生組合せ表'!AA286)</f>
      </c>
    </row>
    <row r="288" spans="79:84" ht="13.5">
      <c r="CA288" s="129">
        <f>IF('２０１６．６年生組合せ表'!AA287="","",'２０１６．６年生組合せ表'!O287&amp;'２０１６．６年生組合せ表'!AG287)</f>
      </c>
      <c r="CB288" s="130">
        <f>IF('２０１６．６年生組合せ表'!AA287="","",'２０１６．６年生組合せ表'!AA287)</f>
      </c>
      <c r="CC288" s="130">
        <f>IF('２０１６．６年生組合せ表'!AE287="","",'２０１６．６年生組合せ表'!AE287)</f>
      </c>
      <c r="CD288" s="130">
        <f>IF('２０１６．６年生組合せ表'!AA287="","",'２０１６．６年生組合せ表'!AG287&amp;'２０１６．６年生組合せ表'!O287)</f>
      </c>
      <c r="CE288" s="130">
        <f>IF('２０１６．６年生組合せ表'!AE287="","",'２０１６．６年生組合せ表'!AE287)</f>
      </c>
      <c r="CF288" s="130">
        <f>IF('２０１６．６年生組合せ表'!AA287="","",'２０１６．６年生組合せ表'!AA287)</f>
      </c>
    </row>
    <row r="289" spans="79:84" ht="13.5">
      <c r="CA289" s="129">
        <f>IF('２０１６．６年生組合せ表'!AA288="","",'２０１６．６年生組合せ表'!O288&amp;'２０１６．６年生組合せ表'!AG288)</f>
      </c>
      <c r="CB289" s="130">
        <f>IF('２０１６．６年生組合せ表'!AA288="","",'２０１６．６年生組合せ表'!AA288)</f>
      </c>
      <c r="CC289" s="130">
        <f>IF('２０１６．６年生組合せ表'!AE288="","",'２０１６．６年生組合せ表'!AE288)</f>
      </c>
      <c r="CD289" s="130">
        <f>IF('２０１６．６年生組合せ表'!AA288="","",'２０１６．６年生組合せ表'!AG288&amp;'２０１６．６年生組合せ表'!O288)</f>
      </c>
      <c r="CE289" s="130">
        <f>IF('２０１６．６年生組合せ表'!AE288="","",'２０１６．６年生組合せ表'!AE288)</f>
      </c>
      <c r="CF289" s="130">
        <f>IF('２０１６．６年生組合せ表'!AA288="","",'２０１６．６年生組合せ表'!AA288)</f>
      </c>
    </row>
    <row r="290" spans="79:84" ht="13.5">
      <c r="CA290" s="129">
        <f>IF('２０１６．６年生組合せ表'!AA289="","",'２０１６．６年生組合せ表'!O289&amp;'２０１６．６年生組合せ表'!AG289)</f>
      </c>
      <c r="CB290" s="130">
        <f>IF('２０１６．６年生組合せ表'!AA289="","",'２０１６．６年生組合せ表'!AA289)</f>
      </c>
      <c r="CC290" s="130">
        <f>IF('２０１６．６年生組合せ表'!AE289="","",'２０１６．６年生組合せ表'!AE289)</f>
      </c>
      <c r="CD290" s="130">
        <f>IF('２０１６．６年生組合せ表'!AA289="","",'２０１６．６年生組合せ表'!AG289&amp;'２０１６．６年生組合せ表'!O289)</f>
      </c>
      <c r="CE290" s="130">
        <f>IF('２０１６．６年生組合せ表'!AE289="","",'２０１６．６年生組合せ表'!AE289)</f>
      </c>
      <c r="CF290" s="130">
        <f>IF('２０１６．６年生組合せ表'!AA289="","",'２０１６．６年生組合せ表'!AA289)</f>
      </c>
    </row>
    <row r="291" spans="79:84" ht="13.5">
      <c r="CA291" s="129">
        <f>IF('２０１６．６年生組合せ表'!AA290="","",'２０１６．６年生組合せ表'!O290&amp;'２０１６．６年生組合せ表'!AG290)</f>
      </c>
      <c r="CB291" s="130">
        <f>IF('２０１６．６年生組合せ表'!AA290="","",'２０１６．６年生組合せ表'!AA290)</f>
      </c>
      <c r="CC291" s="130">
        <f>IF('２０１６．６年生組合せ表'!AE290="","",'２０１６．６年生組合せ表'!AE290)</f>
      </c>
      <c r="CD291" s="130">
        <f>IF('２０１６．６年生組合せ表'!AA290="","",'２０１６．６年生組合せ表'!AG290&amp;'２０１６．６年生組合せ表'!O290)</f>
      </c>
      <c r="CE291" s="130">
        <f>IF('２０１６．６年生組合せ表'!AE290="","",'２０１６．６年生組合せ表'!AE290)</f>
      </c>
      <c r="CF291" s="130">
        <f>IF('２０１６．６年生組合せ表'!AA290="","",'２０１６．６年生組合せ表'!AA290)</f>
      </c>
    </row>
    <row r="292" spans="79:84" ht="13.5">
      <c r="CA292" s="129">
        <f>IF('２０１６．６年生組合せ表'!AA291="","",'２０１６．６年生組合せ表'!O291&amp;'２０１６．６年生組合せ表'!AG291)</f>
      </c>
      <c r="CB292" s="130">
        <f>IF('２０１６．６年生組合せ表'!AA291="","",'２０１６．６年生組合せ表'!AA291)</f>
      </c>
      <c r="CC292" s="130">
        <f>IF('２０１６．６年生組合せ表'!AE291="","",'２０１６．６年生組合せ表'!AE291)</f>
      </c>
      <c r="CD292" s="130">
        <f>IF('２０１６．６年生組合せ表'!AA291="","",'２０１６．６年生組合せ表'!AG291&amp;'２０１６．６年生組合せ表'!O291)</f>
      </c>
      <c r="CE292" s="130">
        <f>IF('２０１６．６年生組合せ表'!AE291="","",'２０１６．６年生組合せ表'!AE291)</f>
      </c>
      <c r="CF292" s="130">
        <f>IF('２０１６．６年生組合せ表'!AA291="","",'２０１６．６年生組合せ表'!AA291)</f>
      </c>
    </row>
    <row r="293" spans="79:84" ht="13.5">
      <c r="CA293" s="129">
        <f>IF('２０１６．６年生組合せ表'!AA292="","",'２０１６．６年生組合せ表'!O292&amp;'２０１６．６年生組合せ表'!AG292)</f>
      </c>
      <c r="CB293" s="130">
        <f>IF('２０１６．６年生組合せ表'!AA292="","",'２０１６．６年生組合せ表'!AA292)</f>
      </c>
      <c r="CC293" s="130">
        <f>IF('２０１６．６年生組合せ表'!AE292="","",'２０１６．６年生組合せ表'!AE292)</f>
      </c>
      <c r="CD293" s="130">
        <f>IF('２０１６．６年生組合せ表'!AA292="","",'２０１６．６年生組合せ表'!AG292&amp;'２０１６．６年生組合せ表'!O292)</f>
      </c>
      <c r="CE293" s="130">
        <f>IF('２０１６．６年生組合せ表'!AE292="","",'２０１６．６年生組合せ表'!AE292)</f>
      </c>
      <c r="CF293" s="130">
        <f>IF('２０１６．６年生組合せ表'!AA292="","",'２０１６．６年生組合せ表'!AA292)</f>
      </c>
    </row>
    <row r="294" spans="79:84" ht="13.5">
      <c r="CA294" s="129">
        <f>IF('２０１６．６年生組合せ表'!AA293="","",'２０１６．６年生組合せ表'!O293&amp;'２０１６．６年生組合せ表'!AG293)</f>
      </c>
      <c r="CB294" s="130">
        <f>IF('２０１６．６年生組合せ表'!AA293="","",'２０１６．６年生組合せ表'!AA293)</f>
      </c>
      <c r="CC294" s="130">
        <f>IF('２０１６．６年生組合せ表'!AE293="","",'２０１６．６年生組合せ表'!AE293)</f>
      </c>
      <c r="CD294" s="130">
        <f>IF('２０１６．６年生組合せ表'!AA293="","",'２０１６．６年生組合せ表'!AG293&amp;'２０１６．６年生組合せ表'!O293)</f>
      </c>
      <c r="CE294" s="130">
        <f>IF('２０１６．６年生組合せ表'!AE293="","",'２０１６．６年生組合せ表'!AE293)</f>
      </c>
      <c r="CF294" s="130">
        <f>IF('２０１６．６年生組合せ表'!AA293="","",'２０１６．６年生組合せ表'!AA293)</f>
      </c>
    </row>
    <row r="295" spans="79:84" ht="13.5">
      <c r="CA295" s="129">
        <f>IF('２０１６．６年生組合せ表'!AA294="","",'２０１６．６年生組合せ表'!O294&amp;'２０１６．６年生組合せ表'!AG294)</f>
      </c>
      <c r="CB295" s="130">
        <f>IF('２０１６．６年生組合せ表'!AA294="","",'２０１６．６年生組合せ表'!AA294)</f>
      </c>
      <c r="CC295" s="130">
        <f>IF('２０１６．６年生組合せ表'!AE294="","",'２０１６．６年生組合せ表'!AE294)</f>
      </c>
      <c r="CD295" s="130">
        <f>IF('２０１６．６年生組合せ表'!AA294="","",'２０１６．６年生組合せ表'!AG294&amp;'２０１６．６年生組合せ表'!O294)</f>
      </c>
      <c r="CE295" s="130">
        <f>IF('２０１６．６年生組合せ表'!AE294="","",'２０１６．６年生組合せ表'!AE294)</f>
      </c>
      <c r="CF295" s="130">
        <f>IF('２０１６．６年生組合せ表'!AA294="","",'２０１６．６年生組合せ表'!AA294)</f>
      </c>
    </row>
    <row r="296" spans="79:84" ht="13.5">
      <c r="CA296" s="129">
        <f>IF('２０１６．６年生組合せ表'!AA295="","",'２０１６．６年生組合せ表'!O295&amp;'２０１６．６年生組合せ表'!AG295)</f>
      </c>
      <c r="CB296" s="130">
        <f>IF('２０１６．６年生組合せ表'!AA295="","",'２０１６．６年生組合せ表'!AA295)</f>
      </c>
      <c r="CC296" s="130">
        <f>IF('２０１６．６年生組合せ表'!AE295="","",'２０１６．６年生組合せ表'!AE295)</f>
      </c>
      <c r="CD296" s="130">
        <f>IF('２０１６．６年生組合せ表'!AA295="","",'２０１６．６年生組合せ表'!AG295&amp;'２０１６．６年生組合せ表'!O295)</f>
      </c>
      <c r="CE296" s="130">
        <f>IF('２０１６．６年生組合せ表'!AE295="","",'２０１６．６年生組合せ表'!AE295)</f>
      </c>
      <c r="CF296" s="130">
        <f>IF('２０１６．６年生組合せ表'!AA295="","",'２０１６．６年生組合せ表'!AA295)</f>
      </c>
    </row>
    <row r="297" spans="79:84" ht="13.5">
      <c r="CA297" s="129">
        <f>IF('２０１６．６年生組合せ表'!AA296="","",'２０１６．６年生組合せ表'!O296&amp;'２０１６．６年生組合せ表'!AG296)</f>
      </c>
      <c r="CB297" s="130">
        <f>IF('２０１６．６年生組合せ表'!AA296="","",'２０１６．６年生組合せ表'!AA296)</f>
      </c>
      <c r="CC297" s="130">
        <f>IF('２０１６．６年生組合せ表'!AE296="","",'２０１６．６年生組合せ表'!AE296)</f>
      </c>
      <c r="CD297" s="130">
        <f>IF('２０１６．６年生組合せ表'!AA296="","",'２０１６．６年生組合せ表'!AG296&amp;'２０１６．６年生組合せ表'!O296)</f>
      </c>
      <c r="CE297" s="130">
        <f>IF('２０１６．６年生組合せ表'!AE296="","",'２０１６．６年生組合せ表'!AE296)</f>
      </c>
      <c r="CF297" s="130">
        <f>IF('２０１６．６年生組合せ表'!AA296="","",'２０１６．６年生組合せ表'!AA296)</f>
      </c>
    </row>
    <row r="298" spans="79:84" ht="13.5">
      <c r="CA298" s="129">
        <f>IF('２０１６．６年生組合せ表'!AA297="","",'２０１６．６年生組合せ表'!O297&amp;'２０１６．６年生組合せ表'!AG297)</f>
      </c>
      <c r="CB298" s="130">
        <f>IF('２０１６．６年生組合せ表'!AA297="","",'２０１６．６年生組合せ表'!AA297)</f>
      </c>
      <c r="CC298" s="130">
        <f>IF('２０１６．６年生組合せ表'!AE297="","",'２０１６．６年生組合せ表'!AE297)</f>
      </c>
      <c r="CD298" s="130">
        <f>IF('２０１６．６年生組合せ表'!AA297="","",'２０１６．６年生組合せ表'!AG297&amp;'２０１６．６年生組合せ表'!O297)</f>
      </c>
      <c r="CE298" s="130">
        <f>IF('２０１６．６年生組合せ表'!AE297="","",'２０１６．６年生組合せ表'!AE297)</f>
      </c>
      <c r="CF298" s="130">
        <f>IF('２０１６．６年生組合せ表'!AA297="","",'２０１６．６年生組合せ表'!AA297)</f>
      </c>
    </row>
    <row r="299" spans="79:84" ht="13.5">
      <c r="CA299" s="129">
        <f>IF('２０１６．６年生組合せ表'!AA298="","",'２０１６．６年生組合せ表'!O298&amp;'２０１６．６年生組合せ表'!AG298)</f>
      </c>
      <c r="CB299" s="130">
        <f>IF('２０１６．６年生組合せ表'!AA298="","",'２０１６．６年生組合せ表'!AA298)</f>
      </c>
      <c r="CC299" s="130">
        <f>IF('２０１６．６年生組合せ表'!AE298="","",'２０１６．６年生組合せ表'!AE298)</f>
      </c>
      <c r="CD299" s="130">
        <f>IF('２０１６．６年生組合せ表'!AA298="","",'２０１６．６年生組合せ表'!AG298&amp;'２０１６．６年生組合せ表'!O298)</f>
      </c>
      <c r="CE299" s="130">
        <f>IF('２０１６．６年生組合せ表'!AE298="","",'２０１６．６年生組合せ表'!AE298)</f>
      </c>
      <c r="CF299" s="130">
        <f>IF('２０１６．６年生組合せ表'!AA298="","",'２０１６．６年生組合せ表'!AA298)</f>
      </c>
    </row>
    <row r="300" spans="79:84" ht="13.5">
      <c r="CA300" s="129">
        <f>IF('２０１６．６年生組合せ表'!AA299="","",'２０１６．６年生組合せ表'!O299&amp;'２０１６．６年生組合せ表'!AG299)</f>
      </c>
      <c r="CB300" s="130">
        <f>IF('２０１６．６年生組合せ表'!AA299="","",'２０１６．６年生組合せ表'!AA299)</f>
      </c>
      <c r="CC300" s="130">
        <f>IF('２０１６．６年生組合せ表'!AE299="","",'２０１６．６年生組合せ表'!AE299)</f>
      </c>
      <c r="CD300" s="130">
        <f>IF('２０１６．６年生組合せ表'!AA299="","",'２０１６．６年生組合せ表'!AG299&amp;'２０１６．６年生組合せ表'!O299)</f>
      </c>
      <c r="CE300" s="130">
        <f>IF('２０１６．６年生組合せ表'!AE299="","",'２０１６．６年生組合せ表'!AE299)</f>
      </c>
      <c r="CF300" s="130">
        <f>IF('２０１６．６年生組合せ表'!AA299="","",'２０１６．６年生組合せ表'!AA299)</f>
      </c>
    </row>
    <row r="301" spans="79:84" ht="13.5">
      <c r="CA301" s="129">
        <f>IF('２０１６．６年生組合せ表'!AA300="","",'２０１６．６年生組合せ表'!O300&amp;'２０１６．６年生組合せ表'!AG300)</f>
      </c>
      <c r="CB301" s="130">
        <f>IF('２０１６．６年生組合せ表'!AA300="","",'２０１６．６年生組合せ表'!AA300)</f>
      </c>
      <c r="CC301" s="130">
        <f>IF('２０１６．６年生組合せ表'!AE300="","",'２０１６．６年生組合せ表'!AE300)</f>
      </c>
      <c r="CD301" s="130">
        <f>IF('２０１６．６年生組合せ表'!AA300="","",'２０１６．６年生組合せ表'!AG300&amp;'２０１６．６年生組合せ表'!O300)</f>
      </c>
      <c r="CE301" s="130">
        <f>IF('２０１６．６年生組合せ表'!AE300="","",'２０１６．６年生組合せ表'!AE300)</f>
      </c>
      <c r="CF301" s="130">
        <f>IF('２０１６．６年生組合せ表'!AA300="","",'２０１６．６年生組合せ表'!AA300)</f>
      </c>
    </row>
    <row r="302" spans="79:84" ht="13.5">
      <c r="CA302" s="129">
        <f>IF('２０１６．６年生組合せ表'!AA301="","",'２０１６．６年生組合せ表'!O301&amp;'２０１６．６年生組合せ表'!AG301)</f>
      </c>
      <c r="CB302" s="130">
        <f>IF('２０１６．６年生組合せ表'!AA301="","",'２０１６．６年生組合せ表'!AA301)</f>
      </c>
      <c r="CC302" s="130">
        <f>IF('２０１６．６年生組合せ表'!AE301="","",'２０１６．６年生組合せ表'!AE301)</f>
      </c>
      <c r="CD302" s="130">
        <f>IF('２０１６．６年生組合せ表'!AA301="","",'２０１６．６年生組合せ表'!AG301&amp;'２０１６．６年生組合せ表'!O301)</f>
      </c>
      <c r="CE302" s="130">
        <f>IF('２０１６．６年生組合せ表'!AE301="","",'２０１６．６年生組合せ表'!AE301)</f>
      </c>
      <c r="CF302" s="130">
        <f>IF('２０１６．６年生組合せ表'!AA301="","",'２０１６．６年生組合せ表'!AA301)</f>
      </c>
    </row>
    <row r="303" spans="79:84" ht="13.5">
      <c r="CA303" s="129">
        <f>IF('２０１６．６年生組合せ表'!AA302="","",'２０１６．６年生組合せ表'!O302&amp;'２０１６．６年生組合せ表'!AG302)</f>
      </c>
      <c r="CB303" s="130">
        <f>IF('２０１６．６年生組合せ表'!AA302="","",'２０１６．６年生組合せ表'!AA302)</f>
      </c>
      <c r="CC303" s="130">
        <f>IF('２０１６．６年生組合せ表'!AE302="","",'２０１６．６年生組合せ表'!AE302)</f>
      </c>
      <c r="CD303" s="130">
        <f>IF('２０１６．６年生組合せ表'!AA302="","",'２０１６．６年生組合せ表'!AG302&amp;'２０１６．６年生組合せ表'!O302)</f>
      </c>
      <c r="CE303" s="130">
        <f>IF('２０１６．６年生組合せ表'!AE302="","",'２０１６．６年生組合せ表'!AE302)</f>
      </c>
      <c r="CF303" s="130">
        <f>IF('２０１６．６年生組合せ表'!AA302="","",'２０１６．６年生組合せ表'!AA302)</f>
      </c>
    </row>
    <row r="304" spans="79:84" ht="13.5">
      <c r="CA304" s="129">
        <f>IF('２０１６．６年生組合せ表'!AA303="","",'２０１６．６年生組合せ表'!O303&amp;'２０１６．６年生組合せ表'!AG303)</f>
      </c>
      <c r="CB304" s="130">
        <f>IF('２０１６．６年生組合せ表'!AA303="","",'２０１６．６年生組合せ表'!AA303)</f>
      </c>
      <c r="CC304" s="130">
        <f>IF('２０１６．６年生組合せ表'!AE303="","",'２０１６．６年生組合せ表'!AE303)</f>
      </c>
      <c r="CD304" s="130">
        <f>IF('２０１６．６年生組合せ表'!AA303="","",'２０１６．６年生組合せ表'!AG303&amp;'２０１６．６年生組合せ表'!O303)</f>
      </c>
      <c r="CE304" s="130">
        <f>IF('２０１６．６年生組合せ表'!AE303="","",'２０１６．６年生組合せ表'!AE303)</f>
      </c>
      <c r="CF304" s="130">
        <f>IF('２０１６．６年生組合せ表'!AA303="","",'２０１６．６年生組合せ表'!AA303)</f>
      </c>
    </row>
    <row r="305" spans="79:84" ht="13.5">
      <c r="CA305" s="129">
        <f>IF('２０１６．６年生組合せ表'!AA304="","",'２０１６．６年生組合せ表'!O304&amp;'２０１６．６年生組合せ表'!AG304)</f>
      </c>
      <c r="CB305" s="130">
        <f>IF('２０１６．６年生組合せ表'!AA304="","",'２０１６．６年生組合せ表'!AA304)</f>
      </c>
      <c r="CC305" s="130">
        <f>IF('２０１６．６年生組合せ表'!AE304="","",'２０１６．６年生組合せ表'!AE304)</f>
      </c>
      <c r="CD305" s="130">
        <f>IF('２０１６．６年生組合せ表'!AA304="","",'２０１６．６年生組合せ表'!AG304&amp;'２０１６．６年生組合せ表'!O304)</f>
      </c>
      <c r="CE305" s="130">
        <f>IF('２０１６．６年生組合せ表'!AE304="","",'２０１６．６年生組合せ表'!AE304)</f>
      </c>
      <c r="CF305" s="130">
        <f>IF('２０１６．６年生組合せ表'!AA304="","",'２０１６．６年生組合せ表'!AA304)</f>
      </c>
    </row>
    <row r="306" spans="79:84" ht="13.5">
      <c r="CA306" s="129">
        <f>IF('２０１６．６年生組合せ表'!AA305="","",'２０１６．６年生組合せ表'!O305&amp;'２０１６．６年生組合せ表'!AG305)</f>
      </c>
      <c r="CB306" s="130">
        <f>IF('２０１６．６年生組合せ表'!AA305="","",'２０１６．６年生組合せ表'!AA305)</f>
      </c>
      <c r="CC306" s="130">
        <f>IF('２０１６．６年生組合せ表'!AE305="","",'２０１６．６年生組合せ表'!AE305)</f>
      </c>
      <c r="CD306" s="130">
        <f>IF('２０１６．６年生組合せ表'!AA305="","",'２０１６．６年生組合せ表'!AG305&amp;'２０１６．６年生組合せ表'!O305)</f>
      </c>
      <c r="CE306" s="130">
        <f>IF('２０１６．６年生組合せ表'!AE305="","",'２０１６．６年生組合せ表'!AE305)</f>
      </c>
      <c r="CF306" s="130">
        <f>IF('２０１６．６年生組合せ表'!AA305="","",'２０１６．６年生組合せ表'!AA305)</f>
      </c>
    </row>
    <row r="307" spans="79:84" ht="13.5">
      <c r="CA307" s="129">
        <f>IF('２０１６．６年生組合せ表'!AA306="","",'２０１６．６年生組合せ表'!O306&amp;'２０１６．６年生組合せ表'!AG306)</f>
      </c>
      <c r="CB307" s="130">
        <f>IF('２０１６．６年生組合せ表'!AA306="","",'２０１６．６年生組合せ表'!AA306)</f>
      </c>
      <c r="CC307" s="130">
        <f>IF('２０１６．６年生組合せ表'!AE306="","",'２０１６．６年生組合せ表'!AE306)</f>
      </c>
      <c r="CD307" s="130">
        <f>IF('２０１６．６年生組合せ表'!AA306="","",'２０１６．６年生組合せ表'!AG306&amp;'２０１６．６年生組合せ表'!O306)</f>
      </c>
      <c r="CE307" s="130">
        <f>IF('２０１６．６年生組合せ表'!AE306="","",'２０１６．６年生組合せ表'!AE306)</f>
      </c>
      <c r="CF307" s="130">
        <f>IF('２０１６．６年生組合せ表'!AA306="","",'２０１６．６年生組合せ表'!AA306)</f>
      </c>
    </row>
    <row r="308" spans="79:84" ht="13.5">
      <c r="CA308" s="129">
        <f>IF('２０１６．６年生組合せ表'!AA307="","",'２０１６．６年生組合せ表'!O307&amp;'２０１６．６年生組合せ表'!AG307)</f>
      </c>
      <c r="CB308" s="130">
        <f>IF('２０１６．６年生組合せ表'!AA307="","",'２０１６．６年生組合せ表'!AA307)</f>
      </c>
      <c r="CC308" s="130">
        <f>IF('２０１６．６年生組合せ表'!AE307="","",'２０１６．６年生組合せ表'!AE307)</f>
      </c>
      <c r="CD308" s="130">
        <f>IF('２０１６．６年生組合せ表'!AA307="","",'２０１６．６年生組合せ表'!AG307&amp;'２０１６．６年生組合せ表'!O307)</f>
      </c>
      <c r="CE308" s="130">
        <f>IF('２０１６．６年生組合せ表'!AE307="","",'２０１６．６年生組合せ表'!AE307)</f>
      </c>
      <c r="CF308" s="130">
        <f>IF('２０１６．６年生組合せ表'!AA307="","",'２０１６．６年生組合せ表'!AA307)</f>
      </c>
    </row>
    <row r="309" spans="79:84" ht="13.5">
      <c r="CA309" s="129">
        <f>IF('２０１６．６年生組合せ表'!AA308="","",'２０１６．６年生組合せ表'!O308&amp;'２０１６．６年生組合せ表'!AG308)</f>
      </c>
      <c r="CB309" s="130">
        <f>IF('２０１６．６年生組合せ表'!AA308="","",'２０１６．６年生組合せ表'!AA308)</f>
      </c>
      <c r="CC309" s="130">
        <f>IF('２０１６．６年生組合せ表'!AE308="","",'２０１６．６年生組合せ表'!AE308)</f>
      </c>
      <c r="CD309" s="130">
        <f>IF('２０１６．６年生組合せ表'!AA308="","",'２０１６．６年生組合せ表'!AG308&amp;'２０１６．６年生組合せ表'!O308)</f>
      </c>
      <c r="CE309" s="130">
        <f>IF('２０１６．６年生組合せ表'!AE308="","",'２０１６．６年生組合せ表'!AE308)</f>
      </c>
      <c r="CF309" s="130">
        <f>IF('２０１６．６年生組合せ表'!AA308="","",'２０１６．６年生組合せ表'!AA308)</f>
      </c>
    </row>
    <row r="310" spans="79:84" ht="13.5">
      <c r="CA310" s="129">
        <f>IF('２０１６．６年生組合せ表'!AA309="","",'２０１６．６年生組合せ表'!O309&amp;'２０１６．６年生組合せ表'!AG309)</f>
      </c>
      <c r="CB310" s="130">
        <f>IF('２０１６．６年生組合せ表'!AA309="","",'２０１６．６年生組合せ表'!AA309)</f>
      </c>
      <c r="CC310" s="130">
        <f>IF('２０１６．６年生組合せ表'!AE309="","",'２０１６．６年生組合せ表'!AE309)</f>
      </c>
      <c r="CD310" s="130">
        <f>IF('２０１６．６年生組合せ表'!AA309="","",'２０１６．６年生組合せ表'!AG309&amp;'２０１６．６年生組合せ表'!O309)</f>
      </c>
      <c r="CE310" s="130">
        <f>IF('２０１６．６年生組合せ表'!AE309="","",'２０１６．６年生組合せ表'!AE309)</f>
      </c>
      <c r="CF310" s="130">
        <f>IF('２０１６．６年生組合せ表'!AA309="","",'２０１６．６年生組合せ表'!AA309)</f>
      </c>
    </row>
    <row r="311" spans="79:84" ht="13.5">
      <c r="CA311" s="129">
        <f>IF('２０１６．６年生組合せ表'!AA310="","",'２０１６．６年生組合せ表'!O310&amp;'２０１６．６年生組合せ表'!AG310)</f>
      </c>
      <c r="CB311" s="130">
        <f>IF('２０１６．６年生組合せ表'!AA310="","",'２０１６．６年生組合せ表'!AA310)</f>
      </c>
      <c r="CC311" s="130">
        <f>IF('２０１６．６年生組合せ表'!AE310="","",'２０１６．６年生組合せ表'!AE310)</f>
      </c>
      <c r="CD311" s="130">
        <f>IF('２０１６．６年生組合せ表'!AA310="","",'２０１６．６年生組合せ表'!AG310&amp;'２０１６．６年生組合せ表'!O310)</f>
      </c>
      <c r="CE311" s="130">
        <f>IF('２０１６．６年生組合せ表'!AE310="","",'２０１６．６年生組合せ表'!AE310)</f>
      </c>
      <c r="CF311" s="130">
        <f>IF('２０１６．６年生組合せ表'!AA310="","",'２０１６．６年生組合せ表'!AA310)</f>
      </c>
    </row>
    <row r="312" spans="79:84" ht="13.5">
      <c r="CA312" s="129">
        <f>IF('２０１６．６年生組合せ表'!AA311="","",'２０１６．６年生組合せ表'!O311&amp;'２０１６．６年生組合せ表'!AG311)</f>
      </c>
      <c r="CB312" s="130">
        <f>IF('２０１６．６年生組合せ表'!AA311="","",'２０１６．６年生組合せ表'!AA311)</f>
      </c>
      <c r="CC312" s="130">
        <f>IF('２０１６．６年生組合せ表'!AE311="","",'２０１６．６年生組合せ表'!AE311)</f>
      </c>
      <c r="CD312" s="130">
        <f>IF('２０１６．６年生組合せ表'!AA311="","",'２０１６．６年生組合せ表'!AG311&amp;'２０１６．６年生組合せ表'!O311)</f>
      </c>
      <c r="CE312" s="130">
        <f>IF('２０１６．６年生組合せ表'!AE311="","",'２０１６．６年生組合せ表'!AE311)</f>
      </c>
      <c r="CF312" s="130">
        <f>IF('２０１６．６年生組合せ表'!AA311="","",'２０１６．６年生組合せ表'!AA311)</f>
      </c>
    </row>
    <row r="313" spans="79:84" ht="13.5">
      <c r="CA313" s="129">
        <f>IF('２０１６．６年生組合せ表'!AA312="","",'２０１６．６年生組合せ表'!O312&amp;'２０１６．６年生組合せ表'!AG312)</f>
      </c>
      <c r="CB313" s="130">
        <f>IF('２０１６．６年生組合せ表'!AA312="","",'２０１６．６年生組合せ表'!AA312)</f>
      </c>
      <c r="CC313" s="130">
        <f>IF('２０１６．６年生組合せ表'!AE312="","",'２０１６．６年生組合せ表'!AE312)</f>
      </c>
      <c r="CD313" s="130">
        <f>IF('２０１６．６年生組合せ表'!AA312="","",'２０１６．６年生組合せ表'!AG312&amp;'２０１６．６年生組合せ表'!O312)</f>
      </c>
      <c r="CE313" s="130">
        <f>IF('２０１６．６年生組合せ表'!AE312="","",'２０１６．６年生組合せ表'!AE312)</f>
      </c>
      <c r="CF313" s="130">
        <f>IF('２０１６．６年生組合せ表'!AA312="","",'２０１６．６年生組合せ表'!AA312)</f>
      </c>
    </row>
    <row r="314" spans="79:84" ht="13.5">
      <c r="CA314" s="129">
        <f>IF('２０１６．６年生組合せ表'!AA313="","",'２０１６．６年生組合せ表'!O313&amp;'２０１６．６年生組合せ表'!AG313)</f>
      </c>
      <c r="CB314" s="130">
        <f>IF('２０１６．６年生組合せ表'!AA313="","",'２０１６．６年生組合せ表'!AA313)</f>
      </c>
      <c r="CC314" s="130">
        <f>IF('２０１６．６年生組合せ表'!AE313="","",'２０１６．６年生組合せ表'!AE313)</f>
      </c>
      <c r="CD314" s="130">
        <f>IF('２０１６．６年生組合せ表'!AA313="","",'２０１６．６年生組合せ表'!AG313&amp;'２０１６．６年生組合せ表'!O313)</f>
      </c>
      <c r="CE314" s="130">
        <f>IF('２０１６．６年生組合せ表'!AE313="","",'２０１６．６年生組合せ表'!AE313)</f>
      </c>
      <c r="CF314" s="130">
        <f>IF('２０１６．６年生組合せ表'!AA313="","",'２０１６．６年生組合せ表'!AA313)</f>
      </c>
    </row>
    <row r="315" spans="79:84" ht="13.5">
      <c r="CA315" s="129">
        <f>IF('２０１６．６年生組合せ表'!AA314="","",'２０１６．６年生組合せ表'!O314&amp;'２０１６．６年生組合せ表'!AG314)</f>
      </c>
      <c r="CB315" s="130">
        <f>IF('２０１６．６年生組合せ表'!AA314="","",'２０１６．６年生組合せ表'!AA314)</f>
      </c>
      <c r="CC315" s="130">
        <f>IF('２０１６．６年生組合せ表'!AE314="","",'２０１６．６年生組合せ表'!AE314)</f>
      </c>
      <c r="CD315" s="130">
        <f>IF('２０１６．６年生組合せ表'!AA314="","",'２０１６．６年生組合せ表'!AG314&amp;'２０１６．６年生組合せ表'!O314)</f>
      </c>
      <c r="CE315" s="130">
        <f>IF('２０１６．６年生組合せ表'!AE314="","",'２０１６．６年生組合せ表'!AE314)</f>
      </c>
      <c r="CF315" s="130">
        <f>IF('２０１６．６年生組合せ表'!AA314="","",'２０１６．６年生組合せ表'!AA314)</f>
      </c>
    </row>
    <row r="316" spans="79:84" ht="13.5">
      <c r="CA316" s="129">
        <f>IF('２０１６．６年生組合せ表'!AA315="","",'２０１６．６年生組合せ表'!O315&amp;'２０１６．６年生組合せ表'!AG315)</f>
      </c>
      <c r="CB316" s="130">
        <f>IF('２０１６．６年生組合せ表'!AA315="","",'２０１６．６年生組合せ表'!AA315)</f>
      </c>
      <c r="CC316" s="130">
        <f>IF('２０１６．６年生組合せ表'!AE315="","",'２０１６．６年生組合せ表'!AE315)</f>
      </c>
      <c r="CD316" s="130">
        <f>IF('２０１６．６年生組合せ表'!AA315="","",'２０１６．６年生組合せ表'!AG315&amp;'２０１６．６年生組合せ表'!O315)</f>
      </c>
      <c r="CE316" s="130">
        <f>IF('２０１６．６年生組合せ表'!AE315="","",'２０１６．６年生組合せ表'!AE315)</f>
      </c>
      <c r="CF316" s="130">
        <f>IF('２０１６．６年生組合せ表'!AA315="","",'２０１６．６年生組合せ表'!AA315)</f>
      </c>
    </row>
    <row r="317" spans="79:84" ht="13.5">
      <c r="CA317" s="129">
        <f>IF('２０１６．６年生組合せ表'!AA316="","",'２０１６．６年生組合せ表'!O316&amp;'２０１６．６年生組合せ表'!AG316)</f>
      </c>
      <c r="CB317" s="130">
        <f>IF('２０１６．６年生組合せ表'!AA316="","",'２０１６．６年生組合せ表'!AA316)</f>
      </c>
      <c r="CC317" s="130">
        <f>IF('２０１６．６年生組合せ表'!AE316="","",'２０１６．６年生組合せ表'!AE316)</f>
      </c>
      <c r="CD317" s="130">
        <f>IF('２０１６．６年生組合せ表'!AA316="","",'２０１６．６年生組合せ表'!AG316&amp;'２０１６．６年生組合せ表'!O316)</f>
      </c>
      <c r="CE317" s="130">
        <f>IF('２０１６．６年生組合せ表'!AE316="","",'２０１６．６年生組合せ表'!AE316)</f>
      </c>
      <c r="CF317" s="130">
        <f>IF('２０１６．６年生組合せ表'!AA316="","",'２０１６．６年生組合せ表'!AA316)</f>
      </c>
    </row>
    <row r="318" spans="79:84" ht="13.5">
      <c r="CA318" s="129">
        <f>IF('２０１６．６年生組合せ表'!AA317="","",'２０１６．６年生組合せ表'!O317&amp;'２０１６．６年生組合せ表'!AG317)</f>
      </c>
      <c r="CB318" s="130">
        <f>IF('２０１６．６年生組合せ表'!AA317="","",'２０１６．６年生組合せ表'!AA317)</f>
      </c>
      <c r="CC318" s="130">
        <f>IF('２０１６．６年生組合せ表'!AE317="","",'２０１６．６年生組合せ表'!AE317)</f>
      </c>
      <c r="CD318" s="130">
        <f>IF('２０１６．６年生組合せ表'!AA317="","",'２０１６．６年生組合せ表'!AG317&amp;'２０１６．６年生組合せ表'!O317)</f>
      </c>
      <c r="CE318" s="130">
        <f>IF('２０１６．６年生組合せ表'!AE317="","",'２０１６．６年生組合せ表'!AE317)</f>
      </c>
      <c r="CF318" s="130">
        <f>IF('２０１６．６年生組合せ表'!AA317="","",'２０１６．６年生組合せ表'!AA317)</f>
      </c>
    </row>
    <row r="319" spans="79:84" ht="13.5">
      <c r="CA319" s="129">
        <f>IF('２０１６．６年生組合せ表'!AA318="","",'２０１６．６年生組合せ表'!O318&amp;'２０１６．６年生組合せ表'!AG318)</f>
      </c>
      <c r="CB319" s="130">
        <f>IF('２０１６．６年生組合せ表'!AA318="","",'２０１６．６年生組合せ表'!AA318)</f>
      </c>
      <c r="CC319" s="130">
        <f>IF('２０１６．６年生組合せ表'!AE318="","",'２０１６．６年生組合せ表'!AE318)</f>
      </c>
      <c r="CD319" s="130">
        <f>IF('２０１６．６年生組合せ表'!AA318="","",'２０１６．６年生組合せ表'!AG318&amp;'２０１６．６年生組合せ表'!O318)</f>
      </c>
      <c r="CE319" s="130">
        <f>IF('２０１６．６年生組合せ表'!AE318="","",'２０１６．６年生組合せ表'!AE318)</f>
      </c>
      <c r="CF319" s="130">
        <f>IF('２０１６．６年生組合せ表'!AA318="","",'２０１６．６年生組合せ表'!AA318)</f>
      </c>
    </row>
    <row r="320" spans="79:84" ht="13.5">
      <c r="CA320" s="129">
        <f>IF('２０１６．６年生組合せ表'!AA319="","",'２０１６．６年生組合せ表'!O319&amp;'２０１６．６年生組合せ表'!AG319)</f>
      </c>
      <c r="CB320" s="130">
        <f>IF('２０１６．６年生組合せ表'!AA319="","",'２０１６．６年生組合せ表'!AA319)</f>
      </c>
      <c r="CC320" s="130">
        <f>IF('２０１６．６年生組合せ表'!AE319="","",'２０１６．６年生組合せ表'!AE319)</f>
      </c>
      <c r="CD320" s="130">
        <f>IF('２０１６．６年生組合せ表'!AA319="","",'２０１６．６年生組合せ表'!AG319&amp;'２０１６．６年生組合せ表'!O319)</f>
      </c>
      <c r="CE320" s="130">
        <f>IF('２０１６．６年生組合せ表'!AE319="","",'２０１６．６年生組合せ表'!AE319)</f>
      </c>
      <c r="CF320" s="130">
        <f>IF('２０１６．６年生組合せ表'!AA319="","",'２０１６．６年生組合せ表'!AA319)</f>
      </c>
    </row>
    <row r="321" spans="79:84" ht="13.5">
      <c r="CA321" s="129">
        <f>IF('２０１６．６年生組合せ表'!AA320="","",'２０１６．６年生組合せ表'!O320&amp;'２０１６．６年生組合せ表'!AG320)</f>
      </c>
      <c r="CB321" s="130">
        <f>IF('２０１６．６年生組合せ表'!AA320="","",'２０１６．６年生組合せ表'!AA320)</f>
      </c>
      <c r="CC321" s="130">
        <f>IF('２０１６．６年生組合せ表'!AE320="","",'２０１６．６年生組合せ表'!AE320)</f>
      </c>
      <c r="CD321" s="130">
        <f>IF('２０１６．６年生組合せ表'!AA320="","",'２０１６．６年生組合せ表'!AG320&amp;'２０１６．６年生組合せ表'!O320)</f>
      </c>
      <c r="CE321" s="130">
        <f>IF('２０１６．６年生組合せ表'!AE320="","",'２０１６．６年生組合せ表'!AE320)</f>
      </c>
      <c r="CF321" s="130">
        <f>IF('２０１６．６年生組合せ表'!AA320="","",'２０１６．６年生組合せ表'!AA320)</f>
      </c>
    </row>
    <row r="322" spans="79:84" ht="13.5">
      <c r="CA322" s="129">
        <f>IF('２０１６．６年生組合せ表'!AA321="","",'２０１６．６年生組合せ表'!O321&amp;'２０１６．６年生組合せ表'!AG321)</f>
      </c>
      <c r="CB322" s="130">
        <f>IF('２０１６．６年生組合せ表'!AA321="","",'２０１６．６年生組合せ表'!AA321)</f>
      </c>
      <c r="CC322" s="130">
        <f>IF('２０１６．６年生組合せ表'!AE321="","",'２０１６．６年生組合せ表'!AE321)</f>
      </c>
      <c r="CD322" s="130">
        <f>IF('２０１６．６年生組合せ表'!AA321="","",'２０１６．６年生組合せ表'!AG321&amp;'２０１６．６年生組合せ表'!O321)</f>
      </c>
      <c r="CE322" s="130">
        <f>IF('２０１６．６年生組合せ表'!AE321="","",'２０１６．６年生組合せ表'!AE321)</f>
      </c>
      <c r="CF322" s="130">
        <f>IF('２０１６．６年生組合せ表'!AA321="","",'２０１６．６年生組合せ表'!AA321)</f>
      </c>
    </row>
    <row r="323" spans="79:84" ht="13.5">
      <c r="CA323" s="129">
        <f>IF('２０１６．６年生組合せ表'!AA322="","",'２０１６．６年生組合せ表'!O322&amp;'２０１６．６年生組合せ表'!AG322)</f>
      </c>
      <c r="CB323" s="130">
        <f>IF('２０１６．６年生組合せ表'!AA322="","",'２０１６．６年生組合せ表'!AA322)</f>
      </c>
      <c r="CC323" s="130">
        <f>IF('２０１６．６年生組合せ表'!AE322="","",'２０１６．６年生組合せ表'!AE322)</f>
      </c>
      <c r="CD323" s="130">
        <f>IF('２０１６．６年生組合せ表'!AA322="","",'２０１６．６年生組合せ表'!AG322&amp;'２０１６．６年生組合せ表'!O322)</f>
      </c>
      <c r="CE323" s="130">
        <f>IF('２０１６．６年生組合せ表'!AE322="","",'２０１６．６年生組合せ表'!AE322)</f>
      </c>
      <c r="CF323" s="130">
        <f>IF('２０１６．６年生組合せ表'!AA322="","",'２０１６．６年生組合せ表'!AA322)</f>
      </c>
    </row>
    <row r="324" spans="79:84" ht="13.5">
      <c r="CA324" s="129">
        <f>IF('２０１６．６年生組合せ表'!AA323="","",'２０１６．６年生組合せ表'!O323&amp;'２０１６．６年生組合せ表'!AG323)</f>
      </c>
      <c r="CB324" s="130">
        <f>IF('２０１６．６年生組合せ表'!AA323="","",'２０１６．６年生組合せ表'!AA323)</f>
      </c>
      <c r="CC324" s="130">
        <f>IF('２０１６．６年生組合せ表'!AE323="","",'２０１６．６年生組合せ表'!AE323)</f>
      </c>
      <c r="CD324" s="130">
        <f>IF('２０１６．６年生組合せ表'!AA323="","",'２０１６．６年生組合せ表'!AG323&amp;'２０１６．６年生組合せ表'!O323)</f>
      </c>
      <c r="CE324" s="130">
        <f>IF('２０１６．６年生組合せ表'!AE323="","",'２０１６．６年生組合せ表'!AE323)</f>
      </c>
      <c r="CF324" s="130">
        <f>IF('２０１６．６年生組合せ表'!AA323="","",'２０１６．６年生組合せ表'!AA323)</f>
      </c>
    </row>
    <row r="325" spans="79:84" ht="13.5">
      <c r="CA325" s="129">
        <f>IF('２０１６．６年生組合せ表'!AA324="","",'２０１６．６年生組合せ表'!O324&amp;'２０１６．６年生組合せ表'!AG324)</f>
      </c>
      <c r="CB325" s="130">
        <f>IF('２０１６．６年生組合せ表'!AA324="","",'２０１６．６年生組合せ表'!AA324)</f>
      </c>
      <c r="CC325" s="130">
        <f>IF('２０１６．６年生組合せ表'!AE324="","",'２０１６．６年生組合せ表'!AE324)</f>
      </c>
      <c r="CD325" s="130">
        <f>IF('２０１６．６年生組合せ表'!AA324="","",'２０１６．６年生組合せ表'!AG324&amp;'２０１６．６年生組合せ表'!O324)</f>
      </c>
      <c r="CE325" s="130">
        <f>IF('２０１６．６年生組合せ表'!AE324="","",'２０１６．６年生組合せ表'!AE324)</f>
      </c>
      <c r="CF325" s="130">
        <f>IF('２０１６．６年生組合せ表'!AA324="","",'２０１６．６年生組合せ表'!AA324)</f>
      </c>
    </row>
    <row r="326" spans="79:84" ht="13.5">
      <c r="CA326" s="129">
        <f>IF('２０１６．６年生組合せ表'!AA325="","",'２０１６．６年生組合せ表'!O325&amp;'２０１６．６年生組合せ表'!AG325)</f>
      </c>
      <c r="CB326" s="130">
        <f>IF('２０１６．６年生組合せ表'!AA325="","",'２０１６．６年生組合せ表'!AA325)</f>
      </c>
      <c r="CC326" s="130">
        <f>IF('２０１６．６年生組合せ表'!AE325="","",'２０１６．６年生組合せ表'!AE325)</f>
      </c>
      <c r="CD326" s="130">
        <f>IF('２０１６．６年生組合せ表'!AA325="","",'２０１６．６年生組合せ表'!AG325&amp;'２０１６．６年生組合せ表'!O325)</f>
      </c>
      <c r="CE326" s="130">
        <f>IF('２０１６．６年生組合せ表'!AE325="","",'２０１６．６年生組合せ表'!AE325)</f>
      </c>
      <c r="CF326" s="130">
        <f>IF('２０１６．６年生組合せ表'!AA325="","",'２０１６．６年生組合せ表'!AA325)</f>
      </c>
    </row>
    <row r="327" spans="79:84" ht="13.5">
      <c r="CA327" s="129">
        <f>IF('２０１６．６年生組合せ表'!AA326="","",'２０１６．６年生組合せ表'!O326&amp;'２０１６．６年生組合せ表'!AG326)</f>
      </c>
      <c r="CB327" s="130">
        <f>IF('２０１６．６年生組合せ表'!AA326="","",'２０１６．６年生組合せ表'!AA326)</f>
      </c>
      <c r="CC327" s="130">
        <f>IF('２０１６．６年生組合せ表'!AE326="","",'２０１６．６年生組合せ表'!AE326)</f>
      </c>
      <c r="CD327" s="130">
        <f>IF('２０１６．６年生組合せ表'!AA326="","",'２０１６．６年生組合せ表'!AG326&amp;'２０１６．６年生組合せ表'!O326)</f>
      </c>
      <c r="CE327" s="130">
        <f>IF('２０１６．６年生組合せ表'!AE326="","",'２０１６．６年生組合せ表'!AE326)</f>
      </c>
      <c r="CF327" s="130">
        <f>IF('２０１６．６年生組合せ表'!AA326="","",'２０１６．６年生組合せ表'!AA326)</f>
      </c>
    </row>
    <row r="328" spans="79:84" ht="13.5">
      <c r="CA328" s="129">
        <f>IF('２０１６．６年生組合せ表'!AA327="","",'２０１６．６年生組合せ表'!O327&amp;'２０１６．６年生組合せ表'!AG327)</f>
      </c>
      <c r="CB328" s="130">
        <f>IF('２０１６．６年生組合せ表'!AA327="","",'２０１６．６年生組合せ表'!AA327)</f>
      </c>
      <c r="CC328" s="130">
        <f>IF('２０１６．６年生組合せ表'!AE327="","",'２０１６．６年生組合せ表'!AE327)</f>
      </c>
      <c r="CD328" s="130">
        <f>IF('２０１６．６年生組合せ表'!AA327="","",'２０１６．６年生組合せ表'!AG327&amp;'２０１６．６年生組合せ表'!O327)</f>
      </c>
      <c r="CE328" s="130">
        <f>IF('２０１６．６年生組合せ表'!AE327="","",'２０１６．６年生組合せ表'!AE327)</f>
      </c>
      <c r="CF328" s="130">
        <f>IF('２０１６．６年生組合せ表'!AA327="","",'２０１６．６年生組合せ表'!AA327)</f>
      </c>
    </row>
    <row r="329" spans="79:84" ht="13.5">
      <c r="CA329" s="129">
        <f>IF('２０１６．６年生組合せ表'!AA328="","",'２０１６．６年生組合せ表'!O328&amp;'２０１６．６年生組合せ表'!AG328)</f>
      </c>
      <c r="CB329" s="130">
        <f>IF('２０１６．６年生組合せ表'!AA328="","",'２０１６．６年生組合せ表'!AA328)</f>
      </c>
      <c r="CC329" s="130">
        <f>IF('２０１６．６年生組合せ表'!AE328="","",'２０１６．６年生組合せ表'!AE328)</f>
      </c>
      <c r="CD329" s="130">
        <f>IF('２０１６．６年生組合せ表'!AA328="","",'２０１６．６年生組合せ表'!AG328&amp;'２０１６．６年生組合せ表'!O328)</f>
      </c>
      <c r="CE329" s="130">
        <f>IF('２０１６．６年生組合せ表'!AE328="","",'２０１６．６年生組合せ表'!AE328)</f>
      </c>
      <c r="CF329" s="130">
        <f>IF('２０１６．６年生組合せ表'!AA328="","",'２０１６．６年生組合せ表'!AA328)</f>
      </c>
    </row>
    <row r="330" spans="79:84" ht="13.5">
      <c r="CA330" s="129">
        <f>IF('２０１６．６年生組合せ表'!AA329="","",'２０１６．６年生組合せ表'!O329&amp;'２０１６．６年生組合せ表'!AG329)</f>
      </c>
      <c r="CB330" s="130">
        <f>IF('２０１６．６年生組合せ表'!AA329="","",'２０１６．６年生組合せ表'!AA329)</f>
      </c>
      <c r="CC330" s="130">
        <f>IF('２０１６．６年生組合せ表'!AE329="","",'２０１６．６年生組合せ表'!AE329)</f>
      </c>
      <c r="CD330" s="130">
        <f>IF('２０１６．６年生組合せ表'!AA329="","",'２０１６．６年生組合せ表'!AG329&amp;'２０１６．６年生組合せ表'!O329)</f>
      </c>
      <c r="CE330" s="130">
        <f>IF('２０１６．６年生組合せ表'!AE329="","",'２０１６．６年生組合せ表'!AE329)</f>
      </c>
      <c r="CF330" s="130">
        <f>IF('２０１６．６年生組合せ表'!AA329="","",'２０１６．６年生組合せ表'!AA329)</f>
      </c>
    </row>
    <row r="331" spans="79:84" ht="13.5">
      <c r="CA331" s="129">
        <f>IF('２０１６．６年生組合せ表'!AA330="","",'２０１６．６年生組合せ表'!O330&amp;'２０１６．６年生組合せ表'!AG330)</f>
      </c>
      <c r="CB331" s="130">
        <f>IF('２０１６．６年生組合せ表'!AA330="","",'２０１６．６年生組合せ表'!AA330)</f>
      </c>
      <c r="CC331" s="130">
        <f>IF('２０１６．６年生組合せ表'!AE330="","",'２０１６．６年生組合せ表'!AE330)</f>
      </c>
      <c r="CD331" s="130">
        <f>IF('２０１６．６年生組合せ表'!AA330="","",'２０１６．６年生組合せ表'!AG330&amp;'２０１６．６年生組合せ表'!O330)</f>
      </c>
      <c r="CE331" s="130">
        <f>IF('２０１６．６年生組合せ表'!AE330="","",'２０１６．６年生組合せ表'!AE330)</f>
      </c>
      <c r="CF331" s="130">
        <f>IF('２０１６．６年生組合せ表'!AA330="","",'２０１６．６年生組合せ表'!AA330)</f>
      </c>
    </row>
    <row r="332" spans="79:84" ht="13.5">
      <c r="CA332" s="129">
        <f>IF('２０１６．６年生組合せ表'!AA331="","",'２０１６．６年生組合せ表'!O331&amp;'２０１６．６年生組合せ表'!AG331)</f>
      </c>
      <c r="CB332" s="130">
        <f>IF('２０１６．６年生組合せ表'!AA331="","",'２０１６．６年生組合せ表'!AA331)</f>
      </c>
      <c r="CC332" s="130">
        <f>IF('２０１６．６年生組合せ表'!AE331="","",'２０１６．６年生組合せ表'!AE331)</f>
      </c>
      <c r="CD332" s="130">
        <f>IF('２０１６．６年生組合せ表'!AA331="","",'２０１６．６年生組合せ表'!AG331&amp;'２０１６．６年生組合せ表'!O331)</f>
      </c>
      <c r="CE332" s="130">
        <f>IF('２０１６．６年生組合せ表'!AE331="","",'２０１６．６年生組合せ表'!AE331)</f>
      </c>
      <c r="CF332" s="130">
        <f>IF('２０１６．６年生組合せ表'!AA331="","",'２０１６．６年生組合せ表'!AA331)</f>
      </c>
    </row>
    <row r="333" spans="79:84" ht="13.5">
      <c r="CA333" s="129">
        <f>IF('２０１６．６年生組合せ表'!AA332="","",'２０１６．６年生組合せ表'!O332&amp;'２０１６．６年生組合せ表'!AG332)</f>
      </c>
      <c r="CB333" s="130">
        <f>IF('２０１６．６年生組合せ表'!AA332="","",'２０１６．６年生組合せ表'!AA332)</f>
      </c>
      <c r="CC333" s="130">
        <f>IF('２０１６．６年生組合せ表'!AE332="","",'２０１６．６年生組合せ表'!AE332)</f>
      </c>
      <c r="CD333" s="130">
        <f>IF('２０１６．６年生組合せ表'!AA332="","",'２０１６．６年生組合せ表'!AG332&amp;'２０１６．６年生組合せ表'!O332)</f>
      </c>
      <c r="CE333" s="130">
        <f>IF('２０１６．６年生組合せ表'!AE332="","",'２０１６．６年生組合せ表'!AE332)</f>
      </c>
      <c r="CF333" s="130">
        <f>IF('２０１６．６年生組合せ表'!AA332="","",'２０１６．６年生組合せ表'!AA332)</f>
      </c>
    </row>
    <row r="334" spans="79:84" ht="13.5">
      <c r="CA334" s="129">
        <f>IF('２０１６．６年生組合せ表'!AA333="","",'２０１６．６年生組合せ表'!O333&amp;'２０１６．６年生組合せ表'!AG333)</f>
      </c>
      <c r="CB334" s="130">
        <f>IF('２０１６．６年生組合せ表'!AA333="","",'２０１６．６年生組合せ表'!AA333)</f>
      </c>
      <c r="CC334" s="130">
        <f>IF('２０１６．６年生組合せ表'!AE333="","",'２０１６．６年生組合せ表'!AE333)</f>
      </c>
      <c r="CD334" s="130">
        <f>IF('２０１６．６年生組合せ表'!AA333="","",'２０１６．６年生組合せ表'!AG333&amp;'２０１６．６年生組合せ表'!O333)</f>
      </c>
      <c r="CE334" s="130">
        <f>IF('２０１６．６年生組合せ表'!AE333="","",'２０１６．６年生組合せ表'!AE333)</f>
      </c>
      <c r="CF334" s="130">
        <f>IF('２０１６．６年生組合せ表'!AA333="","",'２０１６．６年生組合せ表'!AA333)</f>
      </c>
    </row>
    <row r="335" spans="79:84" ht="13.5">
      <c r="CA335" s="129">
        <f>IF('２０１６．６年生組合せ表'!AA334="","",'２０１６．６年生組合せ表'!O334&amp;'２０１６．６年生組合せ表'!AG334)</f>
      </c>
      <c r="CB335" s="130">
        <f>IF('２０１６．６年生組合せ表'!AA334="","",'２０１６．６年生組合せ表'!AA334)</f>
      </c>
      <c r="CC335" s="130">
        <f>IF('２０１６．６年生組合せ表'!AE334="","",'２０１６．６年生組合せ表'!AE334)</f>
      </c>
      <c r="CD335" s="130">
        <f>IF('２０１６．６年生組合せ表'!AA334="","",'２０１６．６年生組合せ表'!AG334&amp;'２０１６．６年生組合せ表'!O334)</f>
      </c>
      <c r="CE335" s="130">
        <f>IF('２０１６．６年生組合せ表'!AE334="","",'２０１６．６年生組合せ表'!AE334)</f>
      </c>
      <c r="CF335" s="130">
        <f>IF('２０１６．６年生組合せ表'!AA334="","",'２０１６．６年生組合せ表'!AA334)</f>
      </c>
    </row>
    <row r="336" spans="79:84" ht="13.5">
      <c r="CA336" s="129">
        <f>IF('２０１６．６年生組合せ表'!AA335="","",'２０１６．６年生組合せ表'!O335&amp;'２０１６．６年生組合せ表'!AG335)</f>
      </c>
      <c r="CB336" s="130">
        <f>IF('２０１６．６年生組合せ表'!AA335="","",'２０１６．６年生組合せ表'!AA335)</f>
      </c>
      <c r="CC336" s="130">
        <f>IF('２０１６．６年生組合せ表'!AE335="","",'２０１６．６年生組合せ表'!AE335)</f>
      </c>
      <c r="CD336" s="130">
        <f>IF('２０１６．６年生組合せ表'!AA335="","",'２０１６．６年生組合せ表'!AG335&amp;'２０１６．６年生組合せ表'!O335)</f>
      </c>
      <c r="CE336" s="130">
        <f>IF('２０１６．６年生組合せ表'!AE335="","",'２０１６．６年生組合せ表'!AE335)</f>
      </c>
      <c r="CF336" s="130">
        <f>IF('２０１６．６年生組合せ表'!AA335="","",'２０１６．６年生組合せ表'!AA335)</f>
      </c>
    </row>
    <row r="337" spans="79:84" ht="13.5">
      <c r="CA337" s="129">
        <f>IF('２０１６．６年生組合せ表'!AA336="","",'２０１６．６年生組合せ表'!O336&amp;'２０１６．６年生組合せ表'!AG336)</f>
      </c>
      <c r="CB337" s="130">
        <f>IF('２０１６．６年生組合せ表'!AA336="","",'２０１６．６年生組合せ表'!AA336)</f>
      </c>
      <c r="CC337" s="130">
        <f>IF('２０１６．６年生組合せ表'!AE336="","",'２０１６．６年生組合せ表'!AE336)</f>
      </c>
      <c r="CD337" s="130">
        <f>IF('２０１６．６年生組合せ表'!AA336="","",'２０１６．６年生組合せ表'!AG336&amp;'２０１６．６年生組合せ表'!O336)</f>
      </c>
      <c r="CE337" s="130">
        <f>IF('２０１６．６年生組合せ表'!AE336="","",'２０１６．６年生組合せ表'!AE336)</f>
      </c>
      <c r="CF337" s="130">
        <f>IF('２０１６．６年生組合せ表'!AA336="","",'２０１６．６年生組合せ表'!AA336)</f>
      </c>
    </row>
    <row r="338" spans="79:84" ht="13.5">
      <c r="CA338" s="129">
        <f>IF('２０１６．６年生組合せ表'!AA337="","",'２０１６．６年生組合せ表'!O337&amp;'２０１６．６年生組合せ表'!AG337)</f>
      </c>
      <c r="CB338" s="130">
        <f>IF('２０１６．６年生組合せ表'!AA337="","",'２０１６．６年生組合せ表'!AA337)</f>
      </c>
      <c r="CC338" s="130">
        <f>IF('２０１６．６年生組合せ表'!AE337="","",'２０１６．６年生組合せ表'!AE337)</f>
      </c>
      <c r="CD338" s="130">
        <f>IF('２０１６．６年生組合せ表'!AA337="","",'２０１６．６年生組合せ表'!AG337&amp;'２０１６．６年生組合せ表'!O337)</f>
      </c>
      <c r="CE338" s="130">
        <f>IF('２０１６．６年生組合せ表'!AE337="","",'２０１６．６年生組合せ表'!AE337)</f>
      </c>
      <c r="CF338" s="130">
        <f>IF('２０１６．６年生組合せ表'!AA337="","",'２０１６．６年生組合せ表'!AA337)</f>
      </c>
    </row>
    <row r="339" spans="79:84" ht="13.5">
      <c r="CA339" s="129">
        <f>IF('２０１６．６年生組合せ表'!AA338="","",'２０１６．６年生組合せ表'!O338&amp;'２０１６．６年生組合せ表'!AG338)</f>
      </c>
      <c r="CB339" s="130">
        <f>IF('２０１６．６年生組合せ表'!AA338="","",'２０１６．６年生組合せ表'!AA338)</f>
      </c>
      <c r="CC339" s="130">
        <f>IF('２０１６．６年生組合せ表'!AE338="","",'２０１６．６年生組合せ表'!AE338)</f>
      </c>
      <c r="CD339" s="130">
        <f>IF('２０１６．６年生組合せ表'!AA338="","",'２０１６．６年生組合せ表'!AG338&amp;'２０１６．６年生組合せ表'!O338)</f>
      </c>
      <c r="CE339" s="130">
        <f>IF('２０１６．６年生組合せ表'!AE338="","",'２０１６．６年生組合せ表'!AE338)</f>
      </c>
      <c r="CF339" s="130">
        <f>IF('２０１６．６年生組合せ表'!AA338="","",'２０１６．６年生組合せ表'!AA338)</f>
      </c>
    </row>
    <row r="340" spans="79:84" ht="13.5">
      <c r="CA340" s="129">
        <f>IF('２０１６．６年生組合せ表'!AA339="","",'２０１６．６年生組合せ表'!O339&amp;'２０１６．６年生組合せ表'!AG339)</f>
      </c>
      <c r="CB340" s="130">
        <f>IF('２０１６．６年生組合せ表'!AA339="","",'２０１６．６年生組合せ表'!AA339)</f>
      </c>
      <c r="CC340" s="130">
        <f>IF('２０１６．６年生組合せ表'!AE339="","",'２０１６．６年生組合せ表'!AE339)</f>
      </c>
      <c r="CD340" s="130">
        <f>IF('２０１６．６年生組合せ表'!AA339="","",'２０１６．６年生組合せ表'!AG339&amp;'２０１６．６年生組合せ表'!O339)</f>
      </c>
      <c r="CE340" s="130">
        <f>IF('２０１６．６年生組合せ表'!AE339="","",'２０１６．６年生組合せ表'!AE339)</f>
      </c>
      <c r="CF340" s="130">
        <f>IF('２０１６．６年生組合せ表'!AA339="","",'２０１６．６年生組合せ表'!AA339)</f>
      </c>
    </row>
    <row r="341" spans="79:84" ht="13.5">
      <c r="CA341" s="129">
        <f>IF('２０１６．６年生組合せ表'!AA340="","",'２０１６．６年生組合せ表'!O340&amp;'２０１６．６年生組合せ表'!AG340)</f>
      </c>
      <c r="CB341" s="130">
        <f>IF('２０１６．６年生組合せ表'!AA340="","",'２０１６．６年生組合せ表'!AA340)</f>
      </c>
      <c r="CC341" s="130">
        <f>IF('２０１６．６年生組合せ表'!AE340="","",'２０１６．６年生組合せ表'!AE340)</f>
      </c>
      <c r="CD341" s="130">
        <f>IF('２０１６．６年生組合せ表'!AA340="","",'２０１６．６年生組合せ表'!AG340&amp;'２０１６．６年生組合せ表'!O340)</f>
      </c>
      <c r="CE341" s="130">
        <f>IF('２０１６．６年生組合せ表'!AE340="","",'２０１６．６年生組合せ表'!AE340)</f>
      </c>
      <c r="CF341" s="130">
        <f>IF('２０１６．６年生組合せ表'!AA340="","",'２０１６．６年生組合せ表'!AA340)</f>
      </c>
    </row>
    <row r="342" spans="79:84" ht="13.5">
      <c r="CA342" s="129">
        <f>IF('２０１６．６年生組合せ表'!AA341="","",'２０１６．６年生組合せ表'!O341&amp;'２０１６．６年生組合せ表'!AG341)</f>
      </c>
      <c r="CB342" s="130">
        <f>IF('２０１６．６年生組合せ表'!AA341="","",'２０１６．６年生組合せ表'!AA341)</f>
      </c>
      <c r="CC342" s="130">
        <f>IF('２０１６．６年生組合せ表'!AE341="","",'２０１６．６年生組合せ表'!AE341)</f>
      </c>
      <c r="CD342" s="130">
        <f>IF('２０１６．６年生組合せ表'!AA341="","",'２０１６．６年生組合せ表'!AG341&amp;'２０１６．６年生組合せ表'!O341)</f>
      </c>
      <c r="CE342" s="130">
        <f>IF('２０１６．６年生組合せ表'!AE341="","",'２０１６．６年生組合せ表'!AE341)</f>
      </c>
      <c r="CF342" s="130">
        <f>IF('２０１６．６年生組合せ表'!AA341="","",'２０１６．６年生組合せ表'!AA341)</f>
      </c>
    </row>
    <row r="343" spans="79:84" ht="13.5">
      <c r="CA343" s="129">
        <f>IF('２０１６．６年生組合せ表'!AA342="","",'２０１６．６年生組合せ表'!O342&amp;'２０１６．６年生組合せ表'!AG342)</f>
      </c>
      <c r="CB343" s="130">
        <f>IF('２０１６．６年生組合せ表'!AA342="","",'２０１６．６年生組合せ表'!AA342)</f>
      </c>
      <c r="CC343" s="130">
        <f>IF('２０１６．６年生組合せ表'!AE342="","",'２０１６．６年生組合せ表'!AE342)</f>
      </c>
      <c r="CD343" s="130">
        <f>IF('２０１６．６年生組合せ表'!AA342="","",'２０１６．６年生組合せ表'!AG342&amp;'２０１６．６年生組合せ表'!O342)</f>
      </c>
      <c r="CE343" s="130">
        <f>IF('２０１６．６年生組合せ表'!AE342="","",'２０１６．６年生組合せ表'!AE342)</f>
      </c>
      <c r="CF343" s="130">
        <f>IF('２０１６．６年生組合せ表'!AA342="","",'２０１６．６年生組合せ表'!AA342)</f>
      </c>
    </row>
    <row r="344" spans="79:84" ht="13.5">
      <c r="CA344" s="129">
        <f>IF('２０１６．６年生組合せ表'!AA343="","",'２０１６．６年生組合せ表'!O343&amp;'２０１６．６年生組合せ表'!AG343)</f>
      </c>
      <c r="CB344" s="130">
        <f>IF('２０１６．６年生組合せ表'!AA343="","",'２０１６．６年生組合せ表'!AA343)</f>
      </c>
      <c r="CC344" s="130">
        <f>IF('２０１６．６年生組合せ表'!AE343="","",'２０１６．６年生組合せ表'!AE343)</f>
      </c>
      <c r="CD344" s="130">
        <f>IF('２０１６．６年生組合せ表'!AA343="","",'２０１６．６年生組合せ表'!AG343&amp;'２０１６．６年生組合せ表'!O343)</f>
      </c>
      <c r="CE344" s="130">
        <f>IF('２０１６．６年生組合せ表'!AE343="","",'２０１６．６年生組合せ表'!AE343)</f>
      </c>
      <c r="CF344" s="130">
        <f>IF('２０１６．６年生組合せ表'!AA343="","",'２０１６．６年生組合せ表'!AA343)</f>
      </c>
    </row>
    <row r="345" spans="79:84" ht="13.5">
      <c r="CA345" s="129">
        <f>IF('２０１６．６年生組合せ表'!AA344="","",'２０１６．６年生組合せ表'!O344&amp;'２０１６．６年生組合せ表'!AG344)</f>
      </c>
      <c r="CB345" s="130">
        <f>IF('２０１６．６年生組合せ表'!AA344="","",'２０１６．６年生組合せ表'!AA344)</f>
      </c>
      <c r="CC345" s="130">
        <f>IF('２０１６．６年生組合せ表'!AE344="","",'２０１６．６年生組合せ表'!AE344)</f>
      </c>
      <c r="CD345" s="130">
        <f>IF('２０１６．６年生組合せ表'!AA344="","",'２０１６．６年生組合せ表'!AG344&amp;'２０１６．６年生組合せ表'!O344)</f>
      </c>
      <c r="CE345" s="130">
        <f>IF('２０１６．６年生組合せ表'!AE344="","",'２０１６．６年生組合せ表'!AE344)</f>
      </c>
      <c r="CF345" s="130">
        <f>IF('２０１６．６年生組合せ表'!AA344="","",'２０１６．６年生組合せ表'!AA344)</f>
      </c>
    </row>
    <row r="346" spans="79:84" ht="13.5">
      <c r="CA346" s="129">
        <f>IF('２０１６．６年生組合せ表'!AA345="","",'２０１６．６年生組合せ表'!O345&amp;'２０１６．６年生組合せ表'!AG345)</f>
      </c>
      <c r="CB346" s="130">
        <f>IF('２０１６．６年生組合せ表'!AA345="","",'２０１６．６年生組合せ表'!AA345)</f>
      </c>
      <c r="CC346" s="130">
        <f>IF('２０１６．６年生組合せ表'!AE345="","",'２０１６．６年生組合せ表'!AE345)</f>
      </c>
      <c r="CD346" s="130">
        <f>IF('２０１６．６年生組合せ表'!AA345="","",'２０１６．６年生組合せ表'!AG345&amp;'２０１６．６年生組合せ表'!O345)</f>
      </c>
      <c r="CE346" s="130">
        <f>IF('２０１６．６年生組合せ表'!AE345="","",'２０１６．６年生組合せ表'!AE345)</f>
      </c>
      <c r="CF346" s="130">
        <f>IF('２０１６．６年生組合せ表'!AA345="","",'２０１６．６年生組合せ表'!AA345)</f>
      </c>
    </row>
    <row r="347" spans="79:84" ht="13.5">
      <c r="CA347" s="129">
        <f>IF('２０１６．６年生組合せ表'!AA346="","",'２０１６．６年生組合せ表'!O346&amp;'２０１６．６年生組合せ表'!AG346)</f>
      </c>
      <c r="CB347" s="130">
        <f>IF('２０１６．６年生組合せ表'!AA346="","",'２０１６．６年生組合せ表'!AA346)</f>
      </c>
      <c r="CC347" s="130">
        <f>IF('２０１６．６年生組合せ表'!AE346="","",'２０１６．６年生組合せ表'!AE346)</f>
      </c>
      <c r="CD347" s="130">
        <f>IF('２０１６．６年生組合せ表'!AA346="","",'２０１６．６年生組合せ表'!AG346&amp;'２０１６．６年生組合せ表'!O346)</f>
      </c>
      <c r="CE347" s="130">
        <f>IF('２０１６．６年生組合せ表'!AE346="","",'２０１６．６年生組合せ表'!AE346)</f>
      </c>
      <c r="CF347" s="130">
        <f>IF('２０１６．６年生組合せ表'!AA346="","",'２０１６．６年生組合せ表'!AA346)</f>
      </c>
    </row>
    <row r="348" spans="79:84" ht="13.5">
      <c r="CA348" s="129">
        <f>IF('２０１６．６年生組合せ表'!AA347="","",'２０１６．６年生組合せ表'!O347&amp;'２０１６．６年生組合せ表'!AG347)</f>
      </c>
      <c r="CB348" s="130">
        <f>IF('２０１６．６年生組合せ表'!AA347="","",'２０１６．６年生組合せ表'!AA347)</f>
      </c>
      <c r="CC348" s="130">
        <f>IF('２０１６．６年生組合せ表'!AE347="","",'２０１６．６年生組合せ表'!AE347)</f>
      </c>
      <c r="CD348" s="130">
        <f>IF('２０１６．６年生組合せ表'!AA347="","",'２０１６．６年生組合せ表'!AG347&amp;'２０１６．６年生組合せ表'!O347)</f>
      </c>
      <c r="CE348" s="130">
        <f>IF('２０１６．６年生組合せ表'!AE347="","",'２０１６．６年生組合せ表'!AE347)</f>
      </c>
      <c r="CF348" s="130">
        <f>IF('２０１６．６年生組合せ表'!AA347="","",'２０１６．６年生組合せ表'!AA347)</f>
      </c>
    </row>
    <row r="349" spans="79:84" ht="13.5">
      <c r="CA349" s="129">
        <f>IF('２０１６．６年生組合せ表'!AA347="","",'２０１６．６年生組合せ表'!O347&amp;'２０１６．６年生組合せ表'!AG347)</f>
      </c>
      <c r="CB349" s="130">
        <f>IF('２０１６．６年生組合せ表'!AA347="","",'２０１６．６年生組合せ表'!AA347)</f>
      </c>
      <c r="CC349" s="130">
        <f>IF('２０１６．６年生組合せ表'!AE347="","",'２０１６．６年生組合せ表'!AE347)</f>
      </c>
      <c r="CD349" s="130">
        <f>IF('２０１６．６年生組合せ表'!AA347="","",'２０１６．６年生組合せ表'!AG347&amp;'２０１６．６年生組合せ表'!O347)</f>
      </c>
      <c r="CE349" s="130">
        <f>IF('２０１６．６年生組合せ表'!AE347="","",'２０１６．６年生組合せ表'!AE347)</f>
      </c>
      <c r="CF349" s="130">
        <f>IF('２０１６．６年生組合せ表'!AA347="","",'２０１６．６年生組合せ表'!AA347)</f>
      </c>
    </row>
    <row r="350" spans="79:84" ht="13.5">
      <c r="CA350" s="129">
        <f>IF('２０１６．６年生組合せ表'!AA348="","",'２０１６．６年生組合せ表'!O348&amp;'２０１６．６年生組合せ表'!AG348)</f>
      </c>
      <c r="CB350" s="130">
        <f>IF('２０１６．６年生組合せ表'!AA348="","",'２０１６．６年生組合せ表'!AA348)</f>
      </c>
      <c r="CC350" s="130">
        <f>IF('２０１６．６年生組合せ表'!AE348="","",'２０１６．６年生組合せ表'!AE348)</f>
      </c>
      <c r="CD350" s="130">
        <f>IF('２０１６．６年生組合せ表'!AA348="","",'２０１６．６年生組合せ表'!AG348&amp;'２０１６．６年生組合せ表'!O348)</f>
      </c>
      <c r="CE350" s="130">
        <f>IF('２０１６．６年生組合せ表'!AE348="","",'２０１６．６年生組合せ表'!AE348)</f>
      </c>
      <c r="CF350" s="130">
        <f>IF('２０１６．６年生組合せ表'!AA348="","",'２０１６．６年生組合せ表'!AA348)</f>
      </c>
    </row>
    <row r="351" spans="79:84" ht="13.5">
      <c r="CA351" s="129">
        <f>IF('２０１６．６年生組合せ表'!AA349="","",'２０１６．６年生組合せ表'!O349&amp;'２０１６．６年生組合せ表'!AG349)</f>
      </c>
      <c r="CB351" s="130">
        <f>IF('２０１６．６年生組合せ表'!AA349="","",'２０１６．６年生組合せ表'!AA349)</f>
      </c>
      <c r="CC351" s="130">
        <f>IF('２０１６．６年生組合せ表'!AE349="","",'２０１６．６年生組合せ表'!AE349)</f>
      </c>
      <c r="CD351" s="130">
        <f>IF('２０１６．６年生組合せ表'!AA349="","",'２０１６．６年生組合せ表'!AG349&amp;'２０１６．６年生組合せ表'!O349)</f>
      </c>
      <c r="CE351" s="130">
        <f>IF('２０１６．６年生組合せ表'!AE349="","",'２０１６．６年生組合せ表'!AE349)</f>
      </c>
      <c r="CF351" s="130">
        <f>IF('２０１６．６年生組合せ表'!AA349="","",'２０１６．６年生組合せ表'!AA349)</f>
      </c>
    </row>
    <row r="352" spans="79:84" ht="13.5">
      <c r="CA352" s="129">
        <f>IF('２０１６．６年生組合せ表'!AA350="","",'２０１６．６年生組合せ表'!O350&amp;'２０１６．６年生組合せ表'!AG350)</f>
      </c>
      <c r="CB352" s="130">
        <f>IF('２０１６．６年生組合せ表'!AA350="","",'２０１６．６年生組合せ表'!AA350)</f>
      </c>
      <c r="CC352" s="130">
        <f>IF('２０１６．６年生組合せ表'!AE350="","",'２０１６．６年生組合せ表'!AE350)</f>
      </c>
      <c r="CD352" s="130">
        <f>IF('２０１６．６年生組合せ表'!AA350="","",'２０１６．６年生組合せ表'!AG350&amp;'２０１６．６年生組合せ表'!O350)</f>
      </c>
      <c r="CE352" s="130">
        <f>IF('２０１６．６年生組合せ表'!AE350="","",'２０１６．６年生組合せ表'!AE350)</f>
      </c>
      <c r="CF352" s="130">
        <f>IF('２０１６．６年生組合せ表'!AA350="","",'２０１６．６年生組合せ表'!AA350)</f>
      </c>
    </row>
    <row r="353" spans="79:84" ht="13.5">
      <c r="CA353" s="129">
        <f>IF('２０１６．６年生組合せ表'!AA351="","",'２０１６．６年生組合せ表'!O351&amp;'２０１６．６年生組合せ表'!AG351)</f>
      </c>
      <c r="CB353" s="130">
        <f>IF('２０１６．６年生組合せ表'!AA351="","",'２０１６．６年生組合せ表'!AA351)</f>
      </c>
      <c r="CC353" s="130">
        <f>IF('２０１６．６年生組合せ表'!AE351="","",'２０１６．６年生組合せ表'!AE351)</f>
      </c>
      <c r="CD353" s="130">
        <f>IF('２０１６．６年生組合せ表'!AA351="","",'２０１６．６年生組合せ表'!AG351&amp;'２０１６．６年生組合せ表'!O351)</f>
      </c>
      <c r="CE353" s="130">
        <f>IF('２０１６．６年生組合せ表'!AE351="","",'２０１６．６年生組合せ表'!AE351)</f>
      </c>
      <c r="CF353" s="130">
        <f>IF('２０１６．６年生組合せ表'!AA351="","",'２０１６．６年生組合せ表'!AA351)</f>
      </c>
    </row>
    <row r="354" spans="79:84" ht="13.5">
      <c r="CA354" s="129">
        <f>IF('２０１６．６年生組合せ表'!AA352="","",'２０１６．６年生組合せ表'!O352&amp;'２０１６．６年生組合せ表'!AG352)</f>
      </c>
      <c r="CB354" s="130">
        <f>IF('２０１６．６年生組合せ表'!AA352="","",'２０１６．６年生組合せ表'!AA352)</f>
      </c>
      <c r="CC354" s="130">
        <f>IF('２０１６．６年生組合せ表'!AE352="","",'２０１６．６年生組合せ表'!AE352)</f>
      </c>
      <c r="CD354" s="130">
        <f>IF('２０１６．６年生組合せ表'!AA352="","",'２０１６．６年生組合せ表'!AG352&amp;'２０１６．６年生組合せ表'!O352)</f>
      </c>
      <c r="CE354" s="130">
        <f>IF('２０１６．６年生組合せ表'!AE352="","",'２０１６．６年生組合せ表'!AE352)</f>
      </c>
      <c r="CF354" s="130">
        <f>IF('２０１６．６年生組合せ表'!AA352="","",'２０１６．６年生組合せ表'!AA352)</f>
      </c>
    </row>
    <row r="355" spans="79:84" ht="13.5">
      <c r="CA355" s="129">
        <f>IF('２０１６．６年生組合せ表'!AA353="","",'２０１６．６年生組合せ表'!O353&amp;'２０１６．６年生組合せ表'!AG353)</f>
      </c>
      <c r="CB355" s="130">
        <f>IF('２０１６．６年生組合せ表'!AA353="","",'２０１６．６年生組合せ表'!AA353)</f>
      </c>
      <c r="CC355" s="130">
        <f>IF('２０１６．６年生組合せ表'!AE353="","",'２０１６．６年生組合せ表'!AE353)</f>
      </c>
      <c r="CD355" s="130">
        <f>IF('２０１６．６年生組合せ表'!AA353="","",'２０１６．６年生組合せ表'!AG353&amp;'２０１６．６年生組合せ表'!O353)</f>
      </c>
      <c r="CE355" s="130">
        <f>IF('２０１６．６年生組合せ表'!AE353="","",'２０１６．６年生組合せ表'!AE353)</f>
      </c>
      <c r="CF355" s="130">
        <f>IF('２０１６．６年生組合せ表'!AA353="","",'２０１６．６年生組合せ表'!AA353)</f>
      </c>
    </row>
    <row r="356" spans="79:84" ht="13.5">
      <c r="CA356" s="129">
        <f>IF('２０１６．６年生組合せ表'!AA354="","",'２０１６．６年生組合せ表'!O354&amp;'２０１６．６年生組合せ表'!AG354)</f>
      </c>
      <c r="CB356" s="130">
        <f>IF('２０１６．６年生組合せ表'!AA354="","",'２０１６．６年生組合せ表'!AA354)</f>
      </c>
      <c r="CC356" s="130">
        <f>IF('２０１６．６年生組合せ表'!AE354="","",'２０１６．６年生組合せ表'!AE354)</f>
      </c>
      <c r="CD356" s="130">
        <f>IF('２０１６．６年生組合せ表'!AA354="","",'２０１６．６年生組合せ表'!AG354&amp;'２０１６．６年生組合せ表'!O354)</f>
      </c>
      <c r="CE356" s="130">
        <f>IF('２０１６．６年生組合せ表'!AE354="","",'２０１６．６年生組合せ表'!AE354)</f>
      </c>
      <c r="CF356" s="130">
        <f>IF('２０１６．６年生組合せ表'!AA354="","",'２０１６．６年生組合せ表'!AA354)</f>
      </c>
    </row>
    <row r="357" spans="79:84" ht="13.5">
      <c r="CA357" s="129">
        <f>IF('２０１６．６年生組合せ表'!AA355="","",'２０１６．６年生組合せ表'!O355&amp;'２０１６．６年生組合せ表'!AG355)</f>
      </c>
      <c r="CB357" s="130">
        <f>IF('２０１６．６年生組合せ表'!AA355="","",'２０１６．６年生組合せ表'!AA355)</f>
      </c>
      <c r="CC357" s="130">
        <f>IF('２０１６．６年生組合せ表'!AE355="","",'２０１６．６年生組合せ表'!AE355)</f>
      </c>
      <c r="CD357" s="130">
        <f>IF('２０１６．６年生組合せ表'!AA355="","",'２０１６．６年生組合せ表'!AG355&amp;'２０１６．６年生組合せ表'!O355)</f>
      </c>
      <c r="CE357" s="130">
        <f>IF('２０１６．６年生組合せ表'!AE355="","",'２０１６．６年生組合せ表'!AE355)</f>
      </c>
      <c r="CF357" s="130">
        <f>IF('２０１６．６年生組合せ表'!AA355="","",'２０１６．６年生組合せ表'!AA355)</f>
      </c>
    </row>
    <row r="358" spans="79:84" ht="13.5">
      <c r="CA358" s="129">
        <f>IF('２０１６．６年生組合せ表'!AA356="","",'２０１６．６年生組合せ表'!O356&amp;'２０１６．６年生組合せ表'!AG356)</f>
      </c>
      <c r="CB358" s="130">
        <f>IF('２０１６．６年生組合せ表'!AA356="","",'２０１６．６年生組合せ表'!AA356)</f>
      </c>
      <c r="CC358" s="130">
        <f>IF('２０１６．６年生組合せ表'!AE356="","",'２０１６．６年生組合せ表'!AE356)</f>
      </c>
      <c r="CD358" s="130">
        <f>IF('２０１６．６年生組合せ表'!AA356="","",'２０１６．６年生組合せ表'!AG356&amp;'２０１６．６年生組合せ表'!O356)</f>
      </c>
      <c r="CE358" s="130">
        <f>IF('２０１６．６年生組合せ表'!AE356="","",'２０１６．６年生組合せ表'!AE356)</f>
      </c>
      <c r="CF358" s="130">
        <f>IF('２０１６．６年生組合せ表'!AA356="","",'２０１６．６年生組合せ表'!AA356)</f>
      </c>
    </row>
    <row r="359" spans="79:84" ht="13.5">
      <c r="CA359" s="129">
        <f>IF('２０１６．６年生組合せ表'!AA357="","",'２０１６．６年生組合せ表'!O357&amp;'２０１６．６年生組合せ表'!AG357)</f>
      </c>
      <c r="CB359" s="130">
        <f>IF('２０１６．６年生組合せ表'!AA357="","",'２０１６．６年生組合せ表'!AA357)</f>
      </c>
      <c r="CC359" s="130">
        <f>IF('２０１６．６年生組合せ表'!AE357="","",'２０１６．６年生組合せ表'!AE357)</f>
      </c>
      <c r="CD359" s="130">
        <f>IF('２０１６．６年生組合せ表'!AA357="","",'２０１６．６年生組合せ表'!AG357&amp;'２０１６．６年生組合せ表'!O357)</f>
      </c>
      <c r="CE359" s="130">
        <f>IF('２０１６．６年生組合せ表'!AE357="","",'２０１６．６年生組合せ表'!AE357)</f>
      </c>
      <c r="CF359" s="130">
        <f>IF('２０１６．６年生組合せ表'!AA357="","",'２０１６．６年生組合せ表'!AA357)</f>
      </c>
    </row>
    <row r="360" spans="79:84" ht="13.5">
      <c r="CA360" s="129">
        <f>IF('２０１６．６年生組合せ表'!AA358="","",'２０１６．６年生組合せ表'!O358&amp;'２０１６．６年生組合せ表'!AG358)</f>
      </c>
      <c r="CB360" s="130">
        <f>IF('２０１６．６年生組合せ表'!AA358="","",'２０１６．６年生組合せ表'!AA358)</f>
      </c>
      <c r="CC360" s="130">
        <f>IF('２０１６．６年生組合せ表'!AE358="","",'２０１６．６年生組合せ表'!AE358)</f>
      </c>
      <c r="CD360" s="130">
        <f>IF('２０１６．６年生組合せ表'!AA358="","",'２０１６．６年生組合せ表'!AG358&amp;'２０１６．６年生組合せ表'!O358)</f>
      </c>
      <c r="CE360" s="130">
        <f>IF('２０１６．６年生組合せ表'!AE358="","",'２０１６．６年生組合せ表'!AE358)</f>
      </c>
      <c r="CF360" s="130">
        <f>IF('２０１６．６年生組合せ表'!AA358="","",'２０１６．６年生組合せ表'!AA358)</f>
      </c>
    </row>
    <row r="361" spans="79:84" ht="13.5">
      <c r="CA361" s="129">
        <f>IF('２０１６．６年生組合せ表'!AA359="","",'２０１６．６年生組合せ表'!O359&amp;'２０１６．６年生組合せ表'!AG359)</f>
      </c>
      <c r="CB361" s="130">
        <f>IF('２０１６．６年生組合せ表'!AA359="","",'２０１６．６年生組合せ表'!AA359)</f>
      </c>
      <c r="CC361" s="130">
        <f>IF('２０１６．６年生組合せ表'!AE359="","",'２０１６．６年生組合せ表'!AE359)</f>
      </c>
      <c r="CD361" s="130">
        <f>IF('２０１６．６年生組合せ表'!AA359="","",'２０１６．６年生組合せ表'!AG359&amp;'２０１６．６年生組合せ表'!O359)</f>
      </c>
      <c r="CE361" s="130">
        <f>IF('２０１６．６年生組合せ表'!AE359="","",'２０１６．６年生組合せ表'!AE359)</f>
      </c>
      <c r="CF361" s="130">
        <f>IF('２０１６．６年生組合せ表'!AA359="","",'２０１６．６年生組合せ表'!AA359)</f>
      </c>
    </row>
    <row r="362" spans="79:84" ht="13.5">
      <c r="CA362" s="129">
        <f>IF('２０１６．６年生組合せ表'!AA360="","",'２０１６．６年生組合せ表'!O360&amp;'２０１６．６年生組合せ表'!AG360)</f>
      </c>
      <c r="CB362" s="130">
        <f>IF('２０１６．６年生組合せ表'!AA360="","",'２０１６．６年生組合せ表'!AA360)</f>
      </c>
      <c r="CC362" s="130">
        <f>IF('２０１６．６年生組合せ表'!AE360="","",'２０１６．６年生組合せ表'!AE360)</f>
      </c>
      <c r="CD362" s="130">
        <f>IF('２０１６．６年生組合せ表'!AA360="","",'２０１６．６年生組合せ表'!AG360&amp;'２０１６．６年生組合せ表'!O360)</f>
      </c>
      <c r="CE362" s="130">
        <f>IF('２０１６．６年生組合せ表'!AE360="","",'２０１６．６年生組合せ表'!AE360)</f>
      </c>
      <c r="CF362" s="130">
        <f>IF('２０１６．６年生組合せ表'!AA360="","",'２０１６．６年生組合せ表'!AA360)</f>
      </c>
    </row>
    <row r="363" spans="79:84" ht="13.5">
      <c r="CA363" s="129">
        <f>IF('２０１６．６年生組合せ表'!AA361="","",'２０１６．６年生組合せ表'!O361&amp;'２０１６．６年生組合せ表'!AG361)</f>
      </c>
      <c r="CB363" s="130">
        <f>IF('２０１６．６年生組合せ表'!AA361="","",'２０１６．６年生組合せ表'!AA361)</f>
      </c>
      <c r="CC363" s="130">
        <f>IF('２０１６．６年生組合せ表'!AE361="","",'２０１６．６年生組合せ表'!AE361)</f>
      </c>
      <c r="CD363" s="130">
        <f>IF('２０１６．６年生組合せ表'!AA361="","",'２０１６．６年生組合せ表'!AG361&amp;'２０１６．６年生組合せ表'!O361)</f>
      </c>
      <c r="CE363" s="130">
        <f>IF('２０１６．６年生組合せ表'!AE361="","",'２０１６．６年生組合せ表'!AE361)</f>
      </c>
      <c r="CF363" s="130">
        <f>IF('２０１６．６年生組合せ表'!AA361="","",'２０１６．６年生組合せ表'!AA361)</f>
      </c>
    </row>
    <row r="364" spans="79:84" ht="13.5">
      <c r="CA364" s="129">
        <f>IF('２０１６．６年生組合せ表'!AA362="","",'２０１６．６年生組合せ表'!O362&amp;'２０１６．６年生組合せ表'!AG362)</f>
      </c>
      <c r="CB364" s="130">
        <f>IF('２０１６．６年生組合せ表'!AA362="","",'２０１６．６年生組合せ表'!AA362)</f>
      </c>
      <c r="CC364" s="130">
        <f>IF('２０１６．６年生組合せ表'!AE362="","",'２０１６．６年生組合せ表'!AE362)</f>
      </c>
      <c r="CD364" s="130">
        <f>IF('２０１６．６年生組合せ表'!AA362="","",'２０１６．６年生組合せ表'!AG362&amp;'２０１６．６年生組合せ表'!O362)</f>
      </c>
      <c r="CE364" s="130">
        <f>IF('２０１６．６年生組合せ表'!AE362="","",'２０１６．６年生組合せ表'!AE362)</f>
      </c>
      <c r="CF364" s="130">
        <f>IF('２０１６．６年生組合せ表'!AA362="","",'２０１６．６年生組合せ表'!AA362)</f>
      </c>
    </row>
    <row r="365" spans="79:84" ht="13.5">
      <c r="CA365" s="129">
        <f>IF('２０１６．６年生組合せ表'!AA363="","",'２０１６．６年生組合せ表'!O363&amp;'２０１６．６年生組合せ表'!AG363)</f>
      </c>
      <c r="CB365" s="130">
        <f>IF('２０１６．６年生組合せ表'!AA363="","",'２０１６．６年生組合せ表'!AA363)</f>
      </c>
      <c r="CC365" s="130">
        <f>IF('２０１６．６年生組合せ表'!AE363="","",'２０１６．６年生組合せ表'!AE363)</f>
      </c>
      <c r="CD365" s="130">
        <f>IF('２０１６．６年生組合せ表'!AA363="","",'２０１６．６年生組合せ表'!AG363&amp;'２０１６．６年生組合せ表'!O363)</f>
      </c>
      <c r="CE365" s="130">
        <f>IF('２０１６．６年生組合せ表'!AE363="","",'２０１６．６年生組合せ表'!AE363)</f>
      </c>
      <c r="CF365" s="130">
        <f>IF('２０１６．６年生組合せ表'!AA363="","",'２０１６．６年生組合せ表'!AA363)</f>
      </c>
    </row>
    <row r="366" spans="79:84" ht="13.5">
      <c r="CA366" s="129">
        <f>IF('２０１６．６年生組合せ表'!AA364="","",'２０１６．６年生組合せ表'!O364&amp;'２０１６．６年生組合せ表'!AG364)</f>
      </c>
      <c r="CB366" s="130">
        <f>IF('２０１６．６年生組合せ表'!AA364="","",'２０１６．６年生組合せ表'!AA364)</f>
      </c>
      <c r="CC366" s="130">
        <f>IF('２０１６．６年生組合せ表'!AE364="","",'２０１６．６年生組合せ表'!AE364)</f>
      </c>
      <c r="CD366" s="130">
        <f>IF('２０１６．６年生組合せ表'!AA364="","",'２０１６．６年生組合せ表'!AG364&amp;'２０１６．６年生組合せ表'!O364)</f>
      </c>
      <c r="CE366" s="130">
        <f>IF('２０１６．６年生組合せ表'!AE364="","",'２０１６．６年生組合せ表'!AE364)</f>
      </c>
      <c r="CF366" s="130">
        <f>IF('２０１６．６年生組合せ表'!AA364="","",'２０１６．６年生組合せ表'!AA364)</f>
      </c>
    </row>
    <row r="367" spans="79:84" ht="13.5">
      <c r="CA367" s="129">
        <f>IF('２０１６．６年生組合せ表'!AA365="","",'２０１６．６年生組合せ表'!O365&amp;'２０１６．６年生組合せ表'!AG365)</f>
      </c>
      <c r="CB367" s="130">
        <f>IF('２０１６．６年生組合せ表'!AA365="","",'２０１６．６年生組合せ表'!AA365)</f>
      </c>
      <c r="CC367" s="130">
        <f>IF('２０１６．６年生組合せ表'!AE365="","",'２０１６．６年生組合せ表'!AE365)</f>
      </c>
      <c r="CD367" s="130">
        <f>IF('２０１６．６年生組合せ表'!AA365="","",'２０１６．６年生組合せ表'!AG365&amp;'２０１６．６年生組合せ表'!O365)</f>
      </c>
      <c r="CE367" s="130">
        <f>IF('２０１６．６年生組合せ表'!AE365="","",'２０１６．６年生組合せ表'!AE365)</f>
      </c>
      <c r="CF367" s="130">
        <f>IF('２０１６．６年生組合せ表'!AA365="","",'２０１６．６年生組合せ表'!AA365)</f>
      </c>
    </row>
    <row r="368" spans="79:84" ht="13.5">
      <c r="CA368" s="129">
        <f>IF('２０１６．６年生組合せ表'!AA366="","",'２０１６．６年生組合せ表'!O366&amp;'２０１６．６年生組合せ表'!AG366)</f>
      </c>
      <c r="CB368" s="130">
        <f>IF('２０１６．６年生組合せ表'!AA366="","",'２０１６．６年生組合せ表'!AA366)</f>
      </c>
      <c r="CC368" s="130">
        <f>IF('２０１６．６年生組合せ表'!AE366="","",'２０１６．６年生組合せ表'!AE366)</f>
      </c>
      <c r="CD368" s="130">
        <f>IF('２０１６．６年生組合せ表'!AA366="","",'２０１６．６年生組合せ表'!AG366&amp;'２０１６．６年生組合せ表'!O366)</f>
      </c>
      <c r="CE368" s="130">
        <f>IF('２０１６．６年生組合せ表'!AE366="","",'２０１６．６年生組合せ表'!AE366)</f>
      </c>
      <c r="CF368" s="130">
        <f>IF('２０１６．６年生組合せ表'!AA366="","",'２０１６．６年生組合せ表'!AA366)</f>
      </c>
    </row>
    <row r="369" spans="79:84" ht="13.5">
      <c r="CA369" s="129">
        <f>IF('２０１６．６年生組合せ表'!AA367="","",'２０１６．６年生組合せ表'!O367&amp;'２０１６．６年生組合せ表'!AG367)</f>
      </c>
      <c r="CB369" s="130">
        <f>IF('２０１６．６年生組合せ表'!AA367="","",'２０１６．６年生組合せ表'!AA367)</f>
      </c>
      <c r="CC369" s="130">
        <f>IF('２０１６．６年生組合せ表'!AE367="","",'２０１６．６年生組合せ表'!AE367)</f>
      </c>
      <c r="CD369" s="130">
        <f>IF('２０１６．６年生組合せ表'!AA367="","",'２０１６．６年生組合せ表'!AG367&amp;'２０１６．６年生組合せ表'!O367)</f>
      </c>
      <c r="CE369" s="130">
        <f>IF('２０１６．６年生組合せ表'!AE367="","",'２０１６．６年生組合せ表'!AE367)</f>
      </c>
      <c r="CF369" s="130">
        <f>IF('２０１６．６年生組合せ表'!AA367="","",'２０１６．６年生組合せ表'!AA367)</f>
      </c>
    </row>
    <row r="370" spans="79:84" ht="13.5">
      <c r="CA370" s="129">
        <f>IF('２０１６．６年生組合せ表'!AA368="","",'２０１６．６年生組合せ表'!O368&amp;'２０１６．６年生組合せ表'!AG368)</f>
      </c>
      <c r="CB370" s="130">
        <f>IF('２０１６．６年生組合せ表'!AA368="","",'２０１６．６年生組合せ表'!AA368)</f>
      </c>
      <c r="CC370" s="130">
        <f>IF('２０１６．６年生組合せ表'!AE368="","",'２０１６．６年生組合せ表'!AE368)</f>
      </c>
      <c r="CD370" s="130">
        <f>IF('２０１６．６年生組合せ表'!AA368="","",'２０１６．６年生組合せ表'!AG368&amp;'２０１６．６年生組合せ表'!O368)</f>
      </c>
      <c r="CE370" s="130">
        <f>IF('２０１６．６年生組合せ表'!AE368="","",'２０１６．６年生組合せ表'!AE368)</f>
      </c>
      <c r="CF370" s="130">
        <f>IF('２０１６．６年生組合せ表'!AA368="","",'２０１６．６年生組合せ表'!AA368)</f>
      </c>
    </row>
    <row r="371" spans="79:84" ht="13.5">
      <c r="CA371" s="129">
        <f>IF('２０１６．６年生組合せ表'!AA369="","",'２０１６．６年生組合せ表'!O369&amp;'２０１６．６年生組合せ表'!AG369)</f>
      </c>
      <c r="CB371" s="130">
        <f>IF('２０１６．６年生組合せ表'!AA369="","",'２０１６．６年生組合せ表'!AA369)</f>
      </c>
      <c r="CC371" s="130">
        <f>IF('２０１６．６年生組合せ表'!AE369="","",'２０１６．６年生組合せ表'!AE369)</f>
      </c>
      <c r="CD371" s="130">
        <f>IF('２０１６．６年生組合せ表'!AA369="","",'２０１６．６年生組合せ表'!AG369&amp;'２０１６．６年生組合せ表'!O369)</f>
      </c>
      <c r="CE371" s="130">
        <f>IF('２０１６．６年生組合せ表'!AE369="","",'２０１６．６年生組合せ表'!AE369)</f>
      </c>
      <c r="CF371" s="130">
        <f>IF('２０１６．６年生組合せ表'!AA369="","",'２０１６．６年生組合せ表'!AA369)</f>
      </c>
    </row>
    <row r="372" spans="79:84" ht="13.5">
      <c r="CA372" s="129">
        <f>IF('２０１６．６年生組合せ表'!AA370="","",'２０１６．６年生組合せ表'!O370&amp;'２０１６．６年生組合せ表'!AG370)</f>
      </c>
      <c r="CB372" s="130">
        <f>IF('２０１６．６年生組合せ表'!AA370="","",'２０１６．６年生組合せ表'!AA370)</f>
      </c>
      <c r="CC372" s="130">
        <f>IF('２０１６．６年生組合せ表'!AE370="","",'２０１６．６年生組合せ表'!AE370)</f>
      </c>
      <c r="CD372" s="130">
        <f>IF('２０１６．６年生組合せ表'!AA370="","",'２０１６．６年生組合せ表'!AG370&amp;'２０１６．６年生組合せ表'!O370)</f>
      </c>
      <c r="CE372" s="130">
        <f>IF('２０１６．６年生組合せ表'!AE370="","",'２０１６．６年生組合せ表'!AE370)</f>
      </c>
      <c r="CF372" s="130">
        <f>IF('２０１６．６年生組合せ表'!AA370="","",'２０１６．６年生組合せ表'!AA370)</f>
      </c>
    </row>
    <row r="373" spans="79:84" ht="13.5">
      <c r="CA373" s="129">
        <f>IF('２０１６．６年生組合せ表'!AA371="","",'２０１６．６年生組合せ表'!O371&amp;'２０１６．６年生組合せ表'!AG371)</f>
      </c>
      <c r="CB373" s="130">
        <f>IF('２０１６．６年生組合せ表'!AA371="","",'２０１６．６年生組合せ表'!AA371)</f>
      </c>
      <c r="CC373" s="130">
        <f>IF('２０１６．６年生組合せ表'!AE371="","",'２０１６．６年生組合せ表'!AE371)</f>
      </c>
      <c r="CD373" s="130">
        <f>IF('２０１６．６年生組合せ表'!AA371="","",'２０１６．６年生組合せ表'!AG371&amp;'２０１６．６年生組合せ表'!O371)</f>
      </c>
      <c r="CE373" s="130">
        <f>IF('２０１６．６年生組合せ表'!AE371="","",'２０１６．６年生組合せ表'!AE371)</f>
      </c>
      <c r="CF373" s="130">
        <f>IF('２０１６．６年生組合せ表'!AA371="","",'２０１６．６年生組合せ表'!AA371)</f>
      </c>
    </row>
    <row r="374" spans="79:84" ht="13.5">
      <c r="CA374" s="129">
        <f>IF('２０１６．６年生組合せ表'!AA372="","",'２０１６．６年生組合せ表'!O372&amp;'２０１６．６年生組合せ表'!AG372)</f>
      </c>
      <c r="CB374" s="130">
        <f>IF('２０１６．６年生組合せ表'!AA372="","",'２０１６．６年生組合せ表'!AA372)</f>
      </c>
      <c r="CC374" s="130">
        <f>IF('２０１６．６年生組合せ表'!AE372="","",'２０１６．６年生組合せ表'!AE372)</f>
      </c>
      <c r="CD374" s="130">
        <f>IF('２０１６．６年生組合せ表'!AA372="","",'２０１６．６年生組合せ表'!AG372&amp;'２０１６．６年生組合せ表'!O372)</f>
      </c>
      <c r="CE374" s="130">
        <f>IF('２０１６．６年生組合せ表'!AE372="","",'２０１６．６年生組合せ表'!AE372)</f>
      </c>
      <c r="CF374" s="130">
        <f>IF('２０１６．６年生組合せ表'!AA372="","",'２０１６．６年生組合せ表'!AA372)</f>
      </c>
    </row>
    <row r="375" spans="79:84" ht="13.5">
      <c r="CA375" s="129">
        <f>IF('２０１６．６年生組合せ表'!AA373="","",'２０１６．６年生組合せ表'!O373&amp;'２０１６．６年生組合せ表'!AG373)</f>
      </c>
      <c r="CB375" s="130">
        <f>IF('２０１６．６年生組合せ表'!AA373="","",'２０１６．６年生組合せ表'!AA373)</f>
      </c>
      <c r="CC375" s="130">
        <f>IF('２０１６．６年生組合せ表'!AE373="","",'２０１６．６年生組合せ表'!AE373)</f>
      </c>
      <c r="CD375" s="130">
        <f>IF('２０１６．６年生組合せ表'!AA373="","",'２０１６．６年生組合せ表'!AG373&amp;'２０１６．６年生組合せ表'!O373)</f>
      </c>
      <c r="CE375" s="130">
        <f>IF('２０１６．６年生組合せ表'!AE373="","",'２０１６．６年生組合せ表'!AE373)</f>
      </c>
      <c r="CF375" s="130">
        <f>IF('２０１６．６年生組合せ表'!AA373="","",'２０１６．６年生組合せ表'!AA373)</f>
      </c>
    </row>
    <row r="376" spans="79:84" ht="13.5">
      <c r="CA376" s="129">
        <f>IF('２０１６．６年生組合せ表'!AA374="","",'２０１６．６年生組合せ表'!O374&amp;'２０１６．６年生組合せ表'!AG374)</f>
      </c>
      <c r="CB376" s="130">
        <f>IF('２０１６．６年生組合せ表'!AA374="","",'２０１６．６年生組合せ表'!AA374)</f>
      </c>
      <c r="CC376" s="130">
        <f>IF('２０１６．６年生組合せ表'!AE374="","",'２０１６．６年生組合せ表'!AE374)</f>
      </c>
      <c r="CD376" s="130">
        <f>IF('２０１６．６年生組合せ表'!AA374="","",'２０１６．６年生組合せ表'!AG374&amp;'２０１６．６年生組合せ表'!O374)</f>
      </c>
      <c r="CE376" s="130">
        <f>IF('２０１６．６年生組合せ表'!AE374="","",'２０１６．６年生組合せ表'!AE374)</f>
      </c>
      <c r="CF376" s="130">
        <f>IF('２０１６．６年生組合せ表'!AA374="","",'２０１６．６年生組合せ表'!AA374)</f>
      </c>
    </row>
    <row r="377" spans="79:84" ht="13.5">
      <c r="CA377" s="129">
        <f>IF('２０１６．６年生組合せ表'!AA375="","",'２０１６．６年生組合せ表'!O375&amp;'２０１６．６年生組合せ表'!AG375)</f>
      </c>
      <c r="CB377" s="130">
        <f>IF('２０１６．６年生組合せ表'!AA375="","",'２０１６．６年生組合せ表'!AA375)</f>
      </c>
      <c r="CC377" s="130">
        <f>IF('２０１６．６年生組合せ表'!AE375="","",'２０１６．６年生組合せ表'!AE375)</f>
      </c>
      <c r="CD377" s="130">
        <f>IF('２０１６．６年生組合せ表'!AA375="","",'２０１６．６年生組合せ表'!AG375&amp;'２０１６．６年生組合せ表'!O375)</f>
      </c>
      <c r="CE377" s="130">
        <f>IF('２０１６．６年生組合せ表'!AE375="","",'２０１６．６年生組合せ表'!AE375)</f>
      </c>
      <c r="CF377" s="130">
        <f>IF('２０１６．６年生組合せ表'!AA375="","",'２０１６．６年生組合せ表'!AA375)</f>
      </c>
    </row>
    <row r="378" spans="79:84" ht="13.5">
      <c r="CA378" s="129">
        <f>IF('２０１６．６年生組合せ表'!AA376="","",'２０１６．６年生組合せ表'!O376&amp;'２０１６．６年生組合せ表'!AG376)</f>
      </c>
      <c r="CB378" s="130">
        <f>IF('２０１６．６年生組合せ表'!AA376="","",'２０１６．６年生組合せ表'!AA376)</f>
      </c>
      <c r="CC378" s="130">
        <f>IF('２０１６．６年生組合せ表'!AE376="","",'２０１６．６年生組合せ表'!AE376)</f>
      </c>
      <c r="CD378" s="130">
        <f>IF('２０１６．６年生組合せ表'!AA376="","",'２０１６．６年生組合せ表'!AG376&amp;'２０１６．６年生組合せ表'!O376)</f>
      </c>
      <c r="CE378" s="130">
        <f>IF('２０１６．６年生組合せ表'!AE376="","",'２０１６．６年生組合せ表'!AE376)</f>
      </c>
      <c r="CF378" s="130">
        <f>IF('２０１６．６年生組合せ表'!AA376="","",'２０１６．６年生組合せ表'!AA376)</f>
      </c>
    </row>
    <row r="379" spans="79:84" ht="13.5">
      <c r="CA379" s="129">
        <f>IF('２０１６．６年生組合せ表'!AA377="","",'２０１６．６年生組合せ表'!O377&amp;'２０１６．６年生組合せ表'!AG377)</f>
      </c>
      <c r="CB379" s="130">
        <f>IF('２０１６．６年生組合せ表'!AA377="","",'２０１６．６年生組合せ表'!AA377)</f>
      </c>
      <c r="CC379" s="130">
        <f>IF('２０１６．６年生組合せ表'!AE377="","",'２０１６．６年生組合せ表'!AE377)</f>
      </c>
      <c r="CD379" s="130">
        <f>IF('２０１６．６年生組合せ表'!AA377="","",'２０１６．６年生組合せ表'!AG377&amp;'２０１６．６年生組合せ表'!O377)</f>
      </c>
      <c r="CE379" s="130">
        <f>IF('２０１６．６年生組合せ表'!AE377="","",'２０１６．６年生組合せ表'!AE377)</f>
      </c>
      <c r="CF379" s="130">
        <f>IF('２０１６．６年生組合せ表'!AA377="","",'２０１６．６年生組合せ表'!AA377)</f>
      </c>
    </row>
    <row r="380" spans="79:84" ht="13.5">
      <c r="CA380" s="129">
        <f>IF('２０１６．６年生組合せ表'!AA378="","",'２０１６．６年生組合せ表'!O378&amp;'２０１６．６年生組合せ表'!AG378)</f>
      </c>
      <c r="CB380" s="130">
        <f>IF('２０１６．６年生組合せ表'!AA378="","",'２０１６．６年生組合せ表'!AA378)</f>
      </c>
      <c r="CC380" s="130">
        <f>IF('２０１６．６年生組合せ表'!AE378="","",'２０１６．６年生組合せ表'!AE378)</f>
      </c>
      <c r="CD380" s="130">
        <f>IF('２０１６．６年生組合せ表'!AA378="","",'２０１６．６年生組合せ表'!AG378&amp;'２０１６．６年生組合せ表'!O378)</f>
      </c>
      <c r="CE380" s="130">
        <f>IF('２０１６．６年生組合せ表'!AE378="","",'２０１６．６年生組合せ表'!AE378)</f>
      </c>
      <c r="CF380" s="130">
        <f>IF('２０１６．６年生組合せ表'!AA378="","",'２０１６．６年生組合せ表'!AA378)</f>
      </c>
    </row>
    <row r="381" spans="79:84" ht="13.5">
      <c r="CA381" s="129">
        <f>IF('２０１６．６年生組合せ表'!AA379="","",'２０１６．６年生組合せ表'!O379&amp;'２０１６．６年生組合せ表'!AG379)</f>
      </c>
      <c r="CB381" s="130">
        <f>IF('２０１６．６年生組合せ表'!AA379="","",'２０１６．６年生組合せ表'!AA379)</f>
      </c>
      <c r="CC381" s="130">
        <f>IF('２０１６．６年生組合せ表'!AE379="","",'２０１６．６年生組合せ表'!AE379)</f>
      </c>
      <c r="CD381" s="130">
        <f>IF('２０１６．６年生組合せ表'!AA379="","",'２０１６．６年生組合せ表'!AG379&amp;'２０１６．６年生組合せ表'!O379)</f>
      </c>
      <c r="CE381" s="130">
        <f>IF('２０１６．６年生組合せ表'!AE379="","",'２０１６．６年生組合せ表'!AE379)</f>
      </c>
      <c r="CF381" s="130">
        <f>IF('２０１６．６年生組合せ表'!AA379="","",'２０１６．６年生組合せ表'!AA379)</f>
      </c>
    </row>
    <row r="382" spans="79:84" ht="13.5">
      <c r="CA382" s="129">
        <f>IF('２０１６．６年生組合せ表'!AA380="","",'２０１６．６年生組合せ表'!O380&amp;'２０１６．６年生組合せ表'!AG380)</f>
      </c>
      <c r="CB382" s="130">
        <f>IF('２０１６．６年生組合せ表'!AA380="","",'２０１６．６年生組合せ表'!AA380)</f>
      </c>
      <c r="CC382" s="130">
        <f>IF('２０１６．６年生組合せ表'!AE380="","",'２０１６．６年生組合せ表'!AE380)</f>
      </c>
      <c r="CD382" s="130">
        <f>IF('２０１６．６年生組合せ表'!AA380="","",'２０１６．６年生組合せ表'!AG380&amp;'２０１６．６年生組合せ表'!O380)</f>
      </c>
      <c r="CE382" s="130">
        <f>IF('２０１６．６年生組合せ表'!AE380="","",'２０１６．６年生組合せ表'!AE380)</f>
      </c>
      <c r="CF382" s="130">
        <f>IF('２０１６．６年生組合せ表'!AA380="","",'２０１６．６年生組合せ表'!AA380)</f>
      </c>
    </row>
    <row r="383" spans="79:84" ht="13.5">
      <c r="CA383" s="129">
        <f>IF('２０１６．６年生組合せ表'!AA381="","",'２０１６．６年生組合せ表'!O381&amp;'２０１６．６年生組合せ表'!AG381)</f>
      </c>
      <c r="CB383" s="130">
        <f>IF('２０１６．６年生組合せ表'!AA381="","",'２０１６．６年生組合せ表'!AA381)</f>
      </c>
      <c r="CC383" s="130">
        <f>IF('２０１６．６年生組合せ表'!AE381="","",'２０１６．６年生組合せ表'!AE381)</f>
      </c>
      <c r="CD383" s="130">
        <f>IF('２０１６．６年生組合せ表'!AA381="","",'２０１６．６年生組合せ表'!AG381&amp;'２０１６．６年生組合せ表'!O381)</f>
      </c>
      <c r="CE383" s="130">
        <f>IF('２０１６．６年生組合せ表'!AE381="","",'２０１６．６年生組合せ表'!AE381)</f>
      </c>
      <c r="CF383" s="130">
        <f>IF('２０１６．６年生組合せ表'!AA381="","",'２０１６．６年生組合せ表'!AA381)</f>
      </c>
    </row>
    <row r="384" spans="79:84" ht="13.5">
      <c r="CA384" s="129">
        <f>IF('２０１６．６年生組合せ表'!AA382="","",'２０１６．６年生組合せ表'!O382&amp;'２０１６．６年生組合せ表'!AG382)</f>
      </c>
      <c r="CB384" s="130">
        <f>IF('２０１６．６年生組合せ表'!AA382="","",'２０１６．６年生組合せ表'!AA382)</f>
      </c>
      <c r="CC384" s="130">
        <f>IF('２０１６．６年生組合せ表'!AE382="","",'２０１６．６年生組合せ表'!AE382)</f>
      </c>
      <c r="CD384" s="130">
        <f>IF('２０１６．６年生組合せ表'!AA382="","",'２０１６．６年生組合せ表'!AG382&amp;'２０１６．６年生組合せ表'!O382)</f>
      </c>
      <c r="CE384" s="130">
        <f>IF('２０１６．６年生組合せ表'!AE382="","",'２０１６．６年生組合せ表'!AE382)</f>
      </c>
      <c r="CF384" s="130">
        <f>IF('２０１６．６年生組合せ表'!AA382="","",'２０１６．６年生組合せ表'!AA382)</f>
      </c>
    </row>
    <row r="385" spans="79:84" ht="13.5">
      <c r="CA385" s="129">
        <f>IF('２０１６．６年生組合せ表'!AA383="","",'２０１６．６年生組合せ表'!O383&amp;'２０１６．６年生組合せ表'!AG383)</f>
      </c>
      <c r="CB385" s="130">
        <f>IF('２０１６．６年生組合せ表'!AA383="","",'２０１６．６年生組合せ表'!AA383)</f>
      </c>
      <c r="CC385" s="130">
        <f>IF('２０１６．６年生組合せ表'!AE383="","",'２０１６．６年生組合せ表'!AE383)</f>
      </c>
      <c r="CD385" s="130">
        <f>IF('２０１６．６年生組合せ表'!AA383="","",'２０１６．６年生組合せ表'!AG383&amp;'２０１６．６年生組合せ表'!O383)</f>
      </c>
      <c r="CE385" s="130">
        <f>IF('２０１６．６年生組合せ表'!AE383="","",'２０１６．６年生組合せ表'!AE383)</f>
      </c>
      <c r="CF385" s="130">
        <f>IF('２０１６．６年生組合せ表'!AA383="","",'２０１６．６年生組合せ表'!AA383)</f>
      </c>
    </row>
    <row r="386" spans="79:84" ht="13.5">
      <c r="CA386" s="129">
        <f>IF('２０１６．６年生組合せ表'!AA384="","",'２０１６．６年生組合せ表'!O384&amp;'２０１６．６年生組合せ表'!AG384)</f>
      </c>
      <c r="CB386" s="130">
        <f>IF('２０１６．６年生組合せ表'!AA384="","",'２０１６．６年生組合せ表'!AA384)</f>
      </c>
      <c r="CC386" s="130">
        <f>IF('２０１６．６年生組合せ表'!AE384="","",'２０１６．６年生組合せ表'!AE384)</f>
      </c>
      <c r="CD386" s="130">
        <f>IF('２０１６．６年生組合せ表'!AA384="","",'２０１６．６年生組合せ表'!AG384&amp;'２０１６．６年生組合せ表'!O384)</f>
      </c>
      <c r="CE386" s="130">
        <f>IF('２０１６．６年生組合せ表'!AE384="","",'２０１６．６年生組合せ表'!AE384)</f>
      </c>
      <c r="CF386" s="130">
        <f>IF('２０１６．６年生組合せ表'!AA384="","",'２０１６．６年生組合せ表'!AA384)</f>
      </c>
    </row>
    <row r="387" spans="79:84" ht="13.5">
      <c r="CA387" s="129">
        <f>IF('２０１６．６年生組合せ表'!AA385="","",'２０１６．６年生組合せ表'!O385&amp;'２０１６．６年生組合せ表'!AG385)</f>
      </c>
      <c r="CB387" s="130">
        <f>IF('２０１６．６年生組合せ表'!AA385="","",'２０１６．６年生組合せ表'!AA385)</f>
      </c>
      <c r="CC387" s="130">
        <f>IF('２０１６．６年生組合せ表'!AE385="","",'２０１６．６年生組合せ表'!AE385)</f>
      </c>
      <c r="CD387" s="130">
        <f>IF('２０１６．６年生組合せ表'!AA385="","",'２０１６．６年生組合せ表'!AG385&amp;'２０１６．６年生組合せ表'!O385)</f>
      </c>
      <c r="CE387" s="130">
        <f>IF('２０１６．６年生組合せ表'!AE385="","",'２０１６．６年生組合せ表'!AE385)</f>
      </c>
      <c r="CF387" s="130">
        <f>IF('２０１６．６年生組合せ表'!AA385="","",'２０１６．６年生組合せ表'!AA385)</f>
      </c>
    </row>
    <row r="388" spans="79:84" ht="13.5">
      <c r="CA388" s="129">
        <f>IF('２０１６．６年生組合せ表'!AA386="","",'２０１６．６年生組合せ表'!O386&amp;'２０１６．６年生組合せ表'!AG386)</f>
      </c>
      <c r="CB388" s="130">
        <f>IF('２０１６．６年生組合せ表'!AA386="","",'２０１６．６年生組合せ表'!AA386)</f>
      </c>
      <c r="CC388" s="130">
        <f>IF('２０１６．６年生組合せ表'!AE386="","",'２０１６．６年生組合せ表'!AE386)</f>
      </c>
      <c r="CD388" s="130">
        <f>IF('２０１６．６年生組合せ表'!AA386="","",'２０１６．６年生組合せ表'!AG386&amp;'２０１６．６年生組合せ表'!O386)</f>
      </c>
      <c r="CE388" s="130">
        <f>IF('２０１６．６年生組合せ表'!AE386="","",'２０１６．６年生組合せ表'!AE386)</f>
      </c>
      <c r="CF388" s="130">
        <f>IF('２０１６．６年生組合せ表'!AA386="","",'２０１６．６年生組合せ表'!AA386)</f>
      </c>
    </row>
    <row r="389" spans="79:84" ht="13.5">
      <c r="CA389" s="129">
        <f>IF('２０１６．６年生組合せ表'!AA387="","",'２０１６．６年生組合せ表'!O387&amp;'２０１６．６年生組合せ表'!AG387)</f>
      </c>
      <c r="CB389" s="130">
        <f>IF('２０１６．６年生組合せ表'!AA387="","",'２０１６．６年生組合せ表'!AA387)</f>
      </c>
      <c r="CC389" s="130">
        <f>IF('２０１６．６年生組合せ表'!AE387="","",'２０１６．６年生組合せ表'!AE387)</f>
      </c>
      <c r="CD389" s="130">
        <f>IF('２０１６．６年生組合せ表'!AA387="","",'２０１６．６年生組合せ表'!AG387&amp;'２０１６．６年生組合せ表'!O387)</f>
      </c>
      <c r="CE389" s="130">
        <f>IF('２０１６．６年生組合せ表'!AE387="","",'２０１６．６年生組合せ表'!AE387)</f>
      </c>
      <c r="CF389" s="130">
        <f>IF('２０１６．６年生組合せ表'!AA387="","",'２０１６．６年生組合せ表'!AA387)</f>
      </c>
    </row>
    <row r="390" spans="79:84" ht="13.5">
      <c r="CA390" s="129">
        <f>IF('２０１６．６年生組合せ表'!AA388="","",'２０１６．６年生組合せ表'!O388&amp;'２０１６．６年生組合せ表'!AG388)</f>
      </c>
      <c r="CB390" s="130">
        <f>IF('２０１６．６年生組合せ表'!AA388="","",'２０１６．６年生組合せ表'!AA388)</f>
      </c>
      <c r="CC390" s="130">
        <f>IF('２０１６．６年生組合せ表'!AE388="","",'２０１６．６年生組合せ表'!AE388)</f>
      </c>
      <c r="CD390" s="130">
        <f>IF('２０１６．６年生組合せ表'!AA388="","",'２０１６．６年生組合せ表'!AG388&amp;'２０１６．６年生組合せ表'!O388)</f>
      </c>
      <c r="CE390" s="130">
        <f>IF('２０１６．６年生組合せ表'!AE388="","",'２０１６．６年生組合せ表'!AE388)</f>
      </c>
      <c r="CF390" s="130">
        <f>IF('２０１６．６年生組合せ表'!AA388="","",'２０１６．６年生組合せ表'!AA388)</f>
      </c>
    </row>
    <row r="391" spans="79:84" ht="13.5">
      <c r="CA391" s="129">
        <f>IF('２０１６．６年生組合せ表'!AA389="","",'２０１６．６年生組合せ表'!O389&amp;'２０１６．６年生組合せ表'!AG389)</f>
      </c>
      <c r="CB391" s="130">
        <f>IF('２０１６．６年生組合せ表'!AA389="","",'２０１６．６年生組合せ表'!AA389)</f>
      </c>
      <c r="CC391" s="130">
        <f>IF('２０１６．６年生組合せ表'!AE389="","",'２０１６．６年生組合せ表'!AE389)</f>
      </c>
      <c r="CD391" s="130">
        <f>IF('２０１６．６年生組合せ表'!AA389="","",'２０１６．６年生組合せ表'!AG389&amp;'２０１６．６年生組合せ表'!O389)</f>
      </c>
      <c r="CE391" s="130">
        <f>IF('２０１６．６年生組合せ表'!AE389="","",'２０１６．６年生組合せ表'!AE389)</f>
      </c>
      <c r="CF391" s="130">
        <f>IF('２０１６．６年生組合せ表'!AA389="","",'２０１６．６年生組合せ表'!AA389)</f>
      </c>
    </row>
    <row r="392" spans="79:84" ht="13.5">
      <c r="CA392" s="129">
        <f>IF('２０１６．６年生組合せ表'!AA390="","",'２０１６．６年生組合せ表'!O390&amp;'２０１６．６年生組合せ表'!AG390)</f>
      </c>
      <c r="CB392" s="130">
        <f>IF('２０１６．６年生組合せ表'!AA390="","",'２０１６．６年生組合せ表'!AA390)</f>
      </c>
      <c r="CC392" s="130">
        <f>IF('２０１６．６年生組合せ表'!AE390="","",'２０１６．６年生組合せ表'!AE390)</f>
      </c>
      <c r="CD392" s="130">
        <f>IF('２０１６．６年生組合せ表'!AA390="","",'２０１６．６年生組合せ表'!AG390&amp;'２０１６．６年生組合せ表'!O390)</f>
      </c>
      <c r="CE392" s="130">
        <f>IF('２０１６．６年生組合せ表'!AE390="","",'２０１６．６年生組合せ表'!AE390)</f>
      </c>
      <c r="CF392" s="130">
        <f>IF('２０１６．６年生組合せ表'!AA390="","",'２０１６．６年生組合せ表'!AA390)</f>
      </c>
    </row>
    <row r="393" spans="79:84" ht="13.5">
      <c r="CA393" s="129">
        <f>IF('２０１６．６年生組合せ表'!AA391="","",'２０１６．６年生組合せ表'!O391&amp;'２０１６．６年生組合せ表'!AG391)</f>
      </c>
      <c r="CB393" s="130">
        <f>IF('２０１６．６年生組合せ表'!AA391="","",'２０１６．６年生組合せ表'!AA391)</f>
      </c>
      <c r="CC393" s="130">
        <f>IF('２０１６．６年生組合せ表'!AE391="","",'２０１６．６年生組合せ表'!AE391)</f>
      </c>
      <c r="CD393" s="130">
        <f>IF('２０１６．６年生組合せ表'!AA391="","",'２０１６．６年生組合せ表'!AG391&amp;'２０１６．６年生組合せ表'!O391)</f>
      </c>
      <c r="CE393" s="130">
        <f>IF('２０１６．６年生組合せ表'!AE391="","",'２０１６．６年生組合せ表'!AE391)</f>
      </c>
      <c r="CF393" s="130">
        <f>IF('２０１６．６年生組合せ表'!AA391="","",'２０１６．６年生組合せ表'!AA391)</f>
      </c>
    </row>
    <row r="394" spans="79:84" ht="13.5">
      <c r="CA394" s="129">
        <f>IF('２０１６．６年生組合せ表'!AA392="","",'２０１６．６年生組合せ表'!O392&amp;'２０１６．６年生組合せ表'!AG392)</f>
      </c>
      <c r="CB394" s="130">
        <f>IF('２０１６．６年生組合せ表'!AA392="","",'２０１６．６年生組合せ表'!AA392)</f>
      </c>
      <c r="CC394" s="130">
        <f>IF('２０１６．６年生組合せ表'!AE392="","",'２０１６．６年生組合せ表'!AE392)</f>
      </c>
      <c r="CD394" s="130">
        <f>IF('２０１６．６年生組合せ表'!AA392="","",'２０１６．６年生組合せ表'!AG392&amp;'２０１６．６年生組合せ表'!O392)</f>
      </c>
      <c r="CE394" s="130">
        <f>IF('２０１６．６年生組合せ表'!AE392="","",'２０１６．６年生組合せ表'!AE392)</f>
      </c>
      <c r="CF394" s="130">
        <f>IF('２０１６．６年生組合せ表'!AA392="","",'２０１６．６年生組合せ表'!AA392)</f>
      </c>
    </row>
    <row r="395" spans="79:84" ht="13.5">
      <c r="CA395" s="129">
        <f>IF('２０１６．６年生組合せ表'!AA393="","",'２０１６．６年生組合せ表'!O393&amp;'２０１６．６年生組合せ表'!AG393)</f>
      </c>
      <c r="CB395" s="130">
        <f>IF('２０１６．６年生組合せ表'!AA393="","",'２０１６．６年生組合せ表'!AA393)</f>
      </c>
      <c r="CC395" s="130">
        <f>IF('２０１６．６年生組合せ表'!AE393="","",'２０１６．６年生組合せ表'!AE393)</f>
      </c>
      <c r="CD395" s="130">
        <f>IF('２０１６．６年生組合せ表'!AA393="","",'２０１６．６年生組合せ表'!AG393&amp;'２０１６．６年生組合せ表'!O393)</f>
      </c>
      <c r="CE395" s="130">
        <f>IF('２０１６．６年生組合せ表'!AE393="","",'２０１６．６年生組合せ表'!AE393)</f>
      </c>
      <c r="CF395" s="130">
        <f>IF('２０１６．６年生組合せ表'!AA393="","",'２０１６．６年生組合せ表'!AA393)</f>
      </c>
    </row>
    <row r="396" spans="79:84" ht="13.5">
      <c r="CA396" s="129">
        <f>IF('２０１６．６年生組合せ表'!AA394="","",'２０１６．６年生組合せ表'!O394&amp;'２０１６．６年生組合せ表'!AG394)</f>
      </c>
      <c r="CB396" s="130">
        <f>IF('２０１６．６年生組合せ表'!AA394="","",'２０１６．６年生組合せ表'!AA394)</f>
      </c>
      <c r="CC396" s="130">
        <f>IF('２０１６．６年生組合せ表'!AE394="","",'２０１６．６年生組合せ表'!AE394)</f>
      </c>
      <c r="CD396" s="130">
        <f>IF('２０１６．６年生組合せ表'!AA394="","",'２０１６．６年生組合せ表'!AG394&amp;'２０１６．６年生組合せ表'!O394)</f>
      </c>
      <c r="CE396" s="130">
        <f>IF('２０１６．６年生組合せ表'!AE394="","",'２０１６．６年生組合せ表'!AE394)</f>
      </c>
      <c r="CF396" s="130">
        <f>IF('２０１６．６年生組合せ表'!AA394="","",'２０１６．６年生組合せ表'!AA394)</f>
      </c>
    </row>
    <row r="397" spans="79:84" ht="13.5">
      <c r="CA397" s="129">
        <f>IF('２０１６．６年生組合せ表'!AA395="","",'２０１６．６年生組合せ表'!O395&amp;'２０１６．６年生組合せ表'!AG395)</f>
      </c>
      <c r="CB397" s="130">
        <f>IF('２０１６．６年生組合せ表'!AA395="","",'２０１６．６年生組合せ表'!AA395)</f>
      </c>
      <c r="CC397" s="130">
        <f>IF('２０１６．６年生組合せ表'!AE395="","",'２０１６．６年生組合せ表'!AE395)</f>
      </c>
      <c r="CD397" s="130">
        <f>IF('２０１６．６年生組合せ表'!AA395="","",'２０１６．６年生組合せ表'!AG395&amp;'２０１６．６年生組合せ表'!O395)</f>
      </c>
      <c r="CE397" s="130">
        <f>IF('２０１６．６年生組合せ表'!AE395="","",'２０１６．６年生組合せ表'!AE395)</f>
      </c>
      <c r="CF397" s="130">
        <f>IF('２０１６．６年生組合せ表'!AA395="","",'２０１６．６年生組合せ表'!AA395)</f>
      </c>
    </row>
    <row r="398" spans="79:84" ht="13.5">
      <c r="CA398" s="129">
        <f>IF('２０１６．６年生組合せ表'!AA396="","",'２０１６．６年生組合せ表'!O396&amp;'２０１６．６年生組合せ表'!AG396)</f>
      </c>
      <c r="CB398" s="130">
        <f>IF('２０１６．６年生組合せ表'!AA396="","",'２０１６．６年生組合せ表'!AA396)</f>
      </c>
      <c r="CC398" s="130">
        <f>IF('２０１６．６年生組合せ表'!AE396="","",'２０１６．６年生組合せ表'!AE396)</f>
      </c>
      <c r="CD398" s="130">
        <f>IF('２０１６．６年生組合せ表'!AA396="","",'２０１６．６年生組合せ表'!AG396&amp;'２０１６．６年生組合せ表'!O396)</f>
      </c>
      <c r="CE398" s="130">
        <f>IF('２０１６．６年生組合せ表'!AE396="","",'２０１６．６年生組合せ表'!AE396)</f>
      </c>
      <c r="CF398" s="130">
        <f>IF('２０１６．６年生組合せ表'!AA396="","",'２０１６．６年生組合せ表'!AA396)</f>
      </c>
    </row>
    <row r="399" spans="79:84" ht="13.5">
      <c r="CA399" s="129">
        <f>IF('２０１６．６年生組合せ表'!AA397="","",'２０１６．６年生組合せ表'!O397&amp;'２０１６．６年生組合せ表'!AG397)</f>
      </c>
      <c r="CB399" s="130">
        <f>IF('２０１６．６年生組合せ表'!AA397="","",'２０１６．６年生組合せ表'!AA397)</f>
      </c>
      <c r="CC399" s="130">
        <f>IF('２０１６．６年生組合せ表'!AE397="","",'２０１６．６年生組合せ表'!AE397)</f>
      </c>
      <c r="CD399" s="130">
        <f>IF('２０１６．６年生組合せ表'!AA397="","",'２０１６．６年生組合せ表'!AG397&amp;'２０１６．６年生組合せ表'!O397)</f>
      </c>
      <c r="CE399" s="130">
        <f>IF('２０１６．６年生組合せ表'!AE397="","",'２０１６．６年生組合せ表'!AE397)</f>
      </c>
      <c r="CF399" s="130">
        <f>IF('２０１６．６年生組合せ表'!AA397="","",'２０１６．６年生組合せ表'!AA397)</f>
      </c>
    </row>
    <row r="400" spans="79:84" ht="13.5">
      <c r="CA400" s="129">
        <f>IF('２０１６．６年生組合せ表'!AA398="","",'２０１６．６年生組合せ表'!O398&amp;'２０１６．６年生組合せ表'!AG398)</f>
      </c>
      <c r="CB400" s="130">
        <f>IF('２０１６．６年生組合せ表'!AA398="","",'２０１６．６年生組合せ表'!AA398)</f>
      </c>
      <c r="CC400" s="130">
        <f>IF('２０１６．６年生組合せ表'!AE398="","",'２０１６．６年生組合せ表'!AE398)</f>
      </c>
      <c r="CD400" s="130">
        <f>IF('２０１６．６年生組合せ表'!AA398="","",'２０１６．６年生組合せ表'!AG398&amp;'２０１６．６年生組合せ表'!O398)</f>
      </c>
      <c r="CE400" s="130">
        <f>IF('２０１６．６年生組合せ表'!AE398="","",'２０１６．６年生組合せ表'!AE398)</f>
      </c>
      <c r="CF400" s="130">
        <f>IF('２０１６．６年生組合せ表'!AA398="","",'２０１６．６年生組合せ表'!AA398)</f>
      </c>
    </row>
    <row r="401" spans="79:84" ht="13.5">
      <c r="CA401" s="129">
        <f>IF('２０１６．６年生組合せ表'!AA399="","",'２０１６．６年生組合せ表'!O399&amp;'２０１６．６年生組合せ表'!AG399)</f>
      </c>
      <c r="CB401" s="130">
        <f>IF('２０１６．６年生組合せ表'!AA399="","",'２０１６．６年生組合せ表'!AA399)</f>
      </c>
      <c r="CC401" s="130">
        <f>IF('２０１６．６年生組合せ表'!AE399="","",'２０１６．６年生組合せ表'!AE399)</f>
      </c>
      <c r="CD401" s="130">
        <f>IF('２０１６．６年生組合せ表'!AA399="","",'２０１６．６年生組合せ表'!AG399&amp;'２０１６．６年生組合せ表'!O399)</f>
      </c>
      <c r="CE401" s="130">
        <f>IF('２０１６．６年生組合せ表'!AE399="","",'２０１６．６年生組合せ表'!AE399)</f>
      </c>
      <c r="CF401" s="130">
        <f>IF('２０１６．６年生組合せ表'!AA399="","",'２０１６．６年生組合せ表'!AA399)</f>
      </c>
    </row>
    <row r="402" spans="79:84" ht="13.5">
      <c r="CA402" s="129">
        <f>IF('２０１６．６年生組合せ表'!AA400="","",'２０１６．６年生組合せ表'!O400&amp;'２０１６．６年生組合せ表'!AG400)</f>
      </c>
      <c r="CB402" s="130">
        <f>IF('２０１６．６年生組合せ表'!AA400="","",'２０１６．６年生組合せ表'!AA400)</f>
      </c>
      <c r="CC402" s="130">
        <f>IF('２０１６．６年生組合せ表'!AE400="","",'２０１６．６年生組合せ表'!AE400)</f>
      </c>
      <c r="CD402" s="130">
        <f>IF('２０１６．６年生組合せ表'!AA400="","",'２０１６．６年生組合せ表'!AG400&amp;'２０１６．６年生組合せ表'!O400)</f>
      </c>
      <c r="CE402" s="130">
        <f>IF('２０１６．６年生組合せ表'!AE400="","",'２０１６．６年生組合せ表'!AE400)</f>
      </c>
      <c r="CF402" s="130">
        <f>IF('２０１６．６年生組合せ表'!AA400="","",'２０１６．６年生組合せ表'!AA400)</f>
      </c>
    </row>
    <row r="403" spans="79:84" ht="13.5">
      <c r="CA403" s="129">
        <f>IF('２０１６．６年生組合せ表'!AA401="","",'２０１６．６年生組合せ表'!O401&amp;'２０１６．６年生組合せ表'!AG401)</f>
      </c>
      <c r="CB403" s="130">
        <f>IF('２０１６．６年生組合せ表'!AA401="","",'２０１６．６年生組合せ表'!AA401)</f>
      </c>
      <c r="CC403" s="130">
        <f>IF('２０１６．６年生組合せ表'!AE401="","",'２０１６．６年生組合せ表'!AE401)</f>
      </c>
      <c r="CD403" s="130">
        <f>IF('２０１６．６年生組合せ表'!AA401="","",'２０１６．６年生組合せ表'!AG401&amp;'２０１６．６年生組合せ表'!O401)</f>
      </c>
      <c r="CE403" s="130">
        <f>IF('２０１６．６年生組合せ表'!AE401="","",'２０１６．６年生組合せ表'!AE401)</f>
      </c>
      <c r="CF403" s="130">
        <f>IF('２０１６．６年生組合せ表'!AA401="","",'２０１６．６年生組合せ表'!AA401)</f>
      </c>
    </row>
    <row r="404" spans="79:84" ht="13.5">
      <c r="CA404" s="129">
        <f>IF('２０１６．６年生組合せ表'!AA402="","",'２０１６．６年生組合せ表'!O402&amp;'２０１６．６年生組合せ表'!AG402)</f>
      </c>
      <c r="CB404" s="130">
        <f>IF('２０１６．６年生組合せ表'!AA402="","",'２０１６．６年生組合せ表'!AA402)</f>
      </c>
      <c r="CC404" s="130">
        <f>IF('２０１６．６年生組合せ表'!AE402="","",'２０１６．６年生組合せ表'!AE402)</f>
      </c>
      <c r="CD404" s="130">
        <f>IF('２０１６．６年生組合せ表'!AA402="","",'２０１６．６年生組合せ表'!AG402&amp;'２０１６．６年生組合せ表'!O402)</f>
      </c>
      <c r="CE404" s="130">
        <f>IF('２０１６．６年生組合せ表'!AE402="","",'２０１６．６年生組合せ表'!AE402)</f>
      </c>
      <c r="CF404" s="130">
        <f>IF('２０１６．６年生組合せ表'!AA402="","",'２０１６．６年生組合せ表'!AA402)</f>
      </c>
    </row>
    <row r="405" spans="79:84" ht="13.5">
      <c r="CA405" s="129">
        <f>IF('２０１６．６年生組合せ表'!AA403="","",'２０１６．６年生組合せ表'!O403&amp;'２０１６．６年生組合せ表'!AG403)</f>
      </c>
      <c r="CB405" s="130">
        <f>IF('２０１６．６年生組合せ表'!AA403="","",'２０１６．６年生組合せ表'!AA403)</f>
      </c>
      <c r="CC405" s="130">
        <f>IF('２０１６．６年生組合せ表'!AE403="","",'２０１６．６年生組合せ表'!AE403)</f>
      </c>
      <c r="CD405" s="130">
        <f>IF('２０１６．６年生組合せ表'!AA403="","",'２０１６．６年生組合せ表'!AG403&amp;'２０１６．６年生組合せ表'!O403)</f>
      </c>
      <c r="CE405" s="130">
        <f>IF('２０１６．６年生組合せ表'!AE403="","",'２０１６．６年生組合せ表'!AE403)</f>
      </c>
      <c r="CF405" s="130">
        <f>IF('２０１６．６年生組合せ表'!AA403="","",'２０１６．６年生組合せ表'!AA403)</f>
      </c>
    </row>
    <row r="406" spans="79:84" ht="13.5">
      <c r="CA406" s="129">
        <f>IF('２０１６．６年生組合せ表'!AA404="","",'２０１６．６年生組合せ表'!O404&amp;'２０１６．６年生組合せ表'!AG404)</f>
      </c>
      <c r="CB406" s="130">
        <f>IF('２０１６．６年生組合せ表'!AA404="","",'２０１６．６年生組合せ表'!AA404)</f>
      </c>
      <c r="CC406" s="130">
        <f>IF('２０１６．６年生組合せ表'!AE404="","",'２０１６．６年生組合せ表'!AE404)</f>
      </c>
      <c r="CD406" s="130">
        <f>IF('２０１６．６年生組合せ表'!AA404="","",'２０１６．６年生組合せ表'!AG404&amp;'２０１６．６年生組合せ表'!O404)</f>
      </c>
      <c r="CE406" s="130">
        <f>IF('２０１６．６年生組合せ表'!AE404="","",'２０１６．６年生組合せ表'!AE404)</f>
      </c>
      <c r="CF406" s="130">
        <f>IF('２０１６．６年生組合せ表'!AA404="","",'２０１６．６年生組合せ表'!AA404)</f>
      </c>
    </row>
    <row r="407" spans="79:84" ht="13.5">
      <c r="CA407" s="129">
        <f>IF('２０１６．６年生組合せ表'!AA405="","",'２０１６．６年生組合せ表'!O405&amp;'２０１６．６年生組合せ表'!AG405)</f>
      </c>
      <c r="CB407" s="130">
        <f>IF('２０１６．６年生組合せ表'!AA405="","",'２０１６．６年生組合せ表'!AA405)</f>
      </c>
      <c r="CC407" s="130">
        <f>IF('２０１６．６年生組合せ表'!AE405="","",'２０１６．６年生組合せ表'!AE405)</f>
      </c>
      <c r="CD407" s="130">
        <f>IF('２０１６．６年生組合せ表'!AA405="","",'２０１６．６年生組合せ表'!AG405&amp;'２０１６．６年生組合せ表'!O405)</f>
      </c>
      <c r="CE407" s="130">
        <f>IF('２０１６．６年生組合せ表'!AE405="","",'２０１６．６年生組合せ表'!AE405)</f>
      </c>
      <c r="CF407" s="130">
        <f>IF('２０１６．６年生組合せ表'!AA405="","",'２０１６．６年生組合せ表'!AA405)</f>
      </c>
    </row>
    <row r="408" spans="79:84" ht="13.5">
      <c r="CA408" s="129">
        <f>IF('２０１６．６年生組合せ表'!AA406="","",'２０１６．６年生組合せ表'!O406&amp;'２０１６．６年生組合せ表'!AG406)</f>
      </c>
      <c r="CB408" s="130">
        <f>IF('２０１６．６年生組合せ表'!AA406="","",'２０１６．６年生組合せ表'!AA406)</f>
      </c>
      <c r="CC408" s="130">
        <f>IF('２０１６．６年生組合せ表'!AE406="","",'２０１６．６年生組合せ表'!AE406)</f>
      </c>
      <c r="CD408" s="130">
        <f>IF('２０１６．６年生組合せ表'!AA406="","",'２０１６．６年生組合せ表'!AG406&amp;'２０１６．６年生組合せ表'!O406)</f>
      </c>
      <c r="CE408" s="130">
        <f>IF('２０１６．６年生組合せ表'!AE406="","",'２０１６．６年生組合せ表'!AE406)</f>
      </c>
      <c r="CF408" s="130">
        <f>IF('２０１６．６年生組合せ表'!AA406="","",'２０１６．６年生組合せ表'!AA406)</f>
      </c>
    </row>
    <row r="409" spans="79:84" ht="13.5">
      <c r="CA409" s="129">
        <f>IF('２０１６．６年生組合せ表'!AA407="","",'２０１６．６年生組合せ表'!O407&amp;'２０１６．６年生組合せ表'!AG407)</f>
      </c>
      <c r="CB409" s="130">
        <f>IF('２０１６．６年生組合せ表'!AA407="","",'２０１６．６年生組合せ表'!AA407)</f>
      </c>
      <c r="CC409" s="130">
        <f>IF('２０１６．６年生組合せ表'!AE407="","",'２０１６．６年生組合せ表'!AE407)</f>
      </c>
      <c r="CD409" s="130">
        <f>IF('２０１６．６年生組合せ表'!AA407="","",'２０１６．６年生組合せ表'!AG407&amp;'２０１６．６年生組合せ表'!O407)</f>
      </c>
      <c r="CE409" s="130">
        <f>IF('２０１６．６年生組合せ表'!AE407="","",'２０１６．６年生組合せ表'!AE407)</f>
      </c>
      <c r="CF409" s="130">
        <f>IF('２０１６．６年生組合せ表'!AA407="","",'２０１６．６年生組合せ表'!AA407)</f>
      </c>
    </row>
    <row r="410" spans="79:84" ht="13.5">
      <c r="CA410" s="129">
        <f>IF('２０１６．６年生組合せ表'!AA408="","",'２０１６．６年生組合せ表'!O408&amp;'２０１６．６年生組合せ表'!AG408)</f>
      </c>
      <c r="CB410" s="130">
        <f>IF('２０１６．６年生組合せ表'!AA408="","",'２０１６．６年生組合せ表'!AA408)</f>
      </c>
      <c r="CC410" s="130">
        <f>IF('２０１６．６年生組合せ表'!AE408="","",'２０１６．６年生組合せ表'!AE408)</f>
      </c>
      <c r="CD410" s="130">
        <f>IF('２０１６．６年生組合せ表'!AA408="","",'２０１６．６年生組合せ表'!AG408&amp;'２０１６．６年生組合せ表'!O408)</f>
      </c>
      <c r="CE410" s="130">
        <f>IF('２０１６．６年生組合せ表'!AE408="","",'２０１６．６年生組合せ表'!AE408)</f>
      </c>
      <c r="CF410" s="130">
        <f>IF('２０１６．６年生組合せ表'!AA408="","",'２０１６．６年生組合せ表'!AA408)</f>
      </c>
    </row>
    <row r="411" spans="79:84" ht="13.5">
      <c r="CA411" s="129">
        <f>IF('２０１６．６年生組合せ表'!AA409="","",'２０１６．６年生組合せ表'!O409&amp;'２０１６．６年生組合せ表'!AG409)</f>
      </c>
      <c r="CB411" s="130">
        <f>IF('２０１６．６年生組合せ表'!AA409="","",'２０１６．６年生組合せ表'!AA409)</f>
      </c>
      <c r="CC411" s="130">
        <f>IF('２０１６．６年生組合せ表'!AE409="","",'２０１６．６年生組合せ表'!AE409)</f>
      </c>
      <c r="CD411" s="130">
        <f>IF('２０１６．６年生組合せ表'!AA409="","",'２０１６．６年生組合せ表'!AG409&amp;'２０１６．６年生組合せ表'!O409)</f>
      </c>
      <c r="CE411" s="130">
        <f>IF('２０１６．６年生組合せ表'!AE409="","",'２０１６．６年生組合せ表'!AE409)</f>
      </c>
      <c r="CF411" s="130">
        <f>IF('２０１６．６年生組合せ表'!AA409="","",'２０１６．６年生組合せ表'!AA409)</f>
      </c>
    </row>
    <row r="412" spans="79:84" ht="13.5">
      <c r="CA412" s="129">
        <f>IF('２０１６．６年生組合せ表'!AA410="","",'２０１６．６年生組合せ表'!O410&amp;'２０１６．６年生組合せ表'!AG410)</f>
      </c>
      <c r="CB412" s="130">
        <f>IF('２０１６．６年生組合せ表'!AA410="","",'２０１６．６年生組合せ表'!AA410)</f>
      </c>
      <c r="CC412" s="130">
        <f>IF('２０１６．６年生組合せ表'!AE410="","",'２０１６．６年生組合せ表'!AE410)</f>
      </c>
      <c r="CD412" s="130">
        <f>IF('２０１６．６年生組合せ表'!AA410="","",'２０１６．６年生組合せ表'!AG410&amp;'２０１６．６年生組合せ表'!O410)</f>
      </c>
      <c r="CE412" s="130">
        <f>IF('２０１６．６年生組合せ表'!AE410="","",'２０１６．６年生組合せ表'!AE410)</f>
      </c>
      <c r="CF412" s="130">
        <f>IF('２０１６．６年生組合せ表'!AA410="","",'２０１６．６年生組合せ表'!AA410)</f>
      </c>
    </row>
    <row r="413" spans="79:84" ht="13.5">
      <c r="CA413" s="129">
        <f>IF('２０１６．６年生組合せ表'!AA411="","",'２０１６．６年生組合せ表'!O411&amp;'２０１６．６年生組合せ表'!AG411)</f>
      </c>
      <c r="CB413" s="130">
        <f>IF('２０１６．６年生組合せ表'!AA411="","",'２０１６．６年生組合せ表'!AA411)</f>
      </c>
      <c r="CC413" s="130">
        <f>IF('２０１６．６年生組合せ表'!AE411="","",'２０１６．６年生組合せ表'!AE411)</f>
      </c>
      <c r="CD413" s="130">
        <f>IF('２０１６．６年生組合せ表'!AA411="","",'２０１６．６年生組合せ表'!AG411&amp;'２０１６．６年生組合せ表'!O411)</f>
      </c>
      <c r="CE413" s="130">
        <f>IF('２０１６．６年生組合せ表'!AE411="","",'２０１６．６年生組合せ表'!AE411)</f>
      </c>
      <c r="CF413" s="130">
        <f>IF('２０１６．６年生組合せ表'!AA411="","",'２０１６．６年生組合せ表'!AA411)</f>
      </c>
    </row>
    <row r="414" spans="79:84" ht="13.5">
      <c r="CA414" s="129">
        <f>IF('２０１６．６年生組合せ表'!AA412="","",'２０１６．６年生組合せ表'!O412&amp;'２０１６．６年生組合せ表'!AG412)</f>
      </c>
      <c r="CB414" s="130">
        <f>IF('２０１６．６年生組合せ表'!AA412="","",'２０１６．６年生組合せ表'!AA412)</f>
      </c>
      <c r="CC414" s="130">
        <f>IF('２０１６．６年生組合せ表'!AE412="","",'２０１６．６年生組合せ表'!AE412)</f>
      </c>
      <c r="CD414" s="130">
        <f>IF('２０１６．６年生組合せ表'!AA412="","",'２０１６．６年生組合せ表'!AG412&amp;'２０１６．６年生組合せ表'!O412)</f>
      </c>
      <c r="CE414" s="130">
        <f>IF('２０１６．６年生組合せ表'!AE412="","",'２０１６．６年生組合せ表'!AE412)</f>
      </c>
      <c r="CF414" s="130">
        <f>IF('２０１６．６年生組合せ表'!AA412="","",'２０１６．６年生組合せ表'!AA412)</f>
      </c>
    </row>
    <row r="415" spans="79:84" ht="13.5">
      <c r="CA415" s="129">
        <f>IF('２０１６．６年生組合せ表'!AA413="","",'２０１６．６年生組合せ表'!O413&amp;'２０１６．６年生組合せ表'!AG413)</f>
      </c>
      <c r="CB415" s="130">
        <f>IF('２０１６．６年生組合せ表'!AA413="","",'２０１６．６年生組合せ表'!AA413)</f>
      </c>
      <c r="CC415" s="130">
        <f>IF('２０１６．６年生組合せ表'!AE413="","",'２０１６．６年生組合せ表'!AE413)</f>
      </c>
      <c r="CD415" s="130">
        <f>IF('２０１６．６年生組合せ表'!AA413="","",'２０１６．６年生組合せ表'!AG413&amp;'２０１６．６年生組合せ表'!O413)</f>
      </c>
      <c r="CE415" s="130">
        <f>IF('２０１６．６年生組合せ表'!AE413="","",'２０１６．６年生組合せ表'!AE413)</f>
      </c>
      <c r="CF415" s="130">
        <f>IF('２０１６．６年生組合せ表'!AA413="","",'２０１６．６年生組合せ表'!AA413)</f>
      </c>
    </row>
    <row r="416" spans="79:84" ht="13.5">
      <c r="CA416" s="129">
        <f>IF('２０１６．６年生組合せ表'!AA414="","",'２０１６．６年生組合せ表'!O414&amp;'２０１６．６年生組合せ表'!AG414)</f>
      </c>
      <c r="CB416" s="130">
        <f>IF('２０１６．６年生組合せ表'!AA414="","",'２０１６．６年生組合せ表'!AA414)</f>
      </c>
      <c r="CC416" s="130">
        <f>IF('２０１６．６年生組合せ表'!AE414="","",'２０１６．６年生組合せ表'!AE414)</f>
      </c>
      <c r="CD416" s="130">
        <f>IF('２０１６．６年生組合せ表'!AA414="","",'２０１６．６年生組合せ表'!AG414&amp;'２０１６．６年生組合せ表'!O414)</f>
      </c>
      <c r="CE416" s="130">
        <f>IF('２０１６．６年生組合せ表'!AE414="","",'２０１６．６年生組合せ表'!AE414)</f>
      </c>
      <c r="CF416" s="130">
        <f>IF('２０１６．６年生組合せ表'!AA414="","",'２０１６．６年生組合せ表'!AA414)</f>
      </c>
    </row>
    <row r="417" spans="79:84" ht="13.5">
      <c r="CA417" s="129">
        <f>IF('２０１６．６年生組合せ表'!AA415="","",'２０１６．６年生組合せ表'!O415&amp;'２０１６．６年生組合せ表'!AG415)</f>
      </c>
      <c r="CB417" s="130">
        <f>IF('２０１６．６年生組合せ表'!AA415="","",'２０１６．６年生組合せ表'!AA415)</f>
      </c>
      <c r="CC417" s="130">
        <f>IF('２０１６．６年生組合せ表'!AE415="","",'２０１６．６年生組合せ表'!AE415)</f>
      </c>
      <c r="CD417" s="130">
        <f>IF('２０１６．６年生組合せ表'!AA415="","",'２０１６．６年生組合せ表'!AG415&amp;'２０１６．６年生組合せ表'!O415)</f>
      </c>
      <c r="CE417" s="130">
        <f>IF('２０１６．６年生組合せ表'!AE415="","",'２０１６．６年生組合せ表'!AE415)</f>
      </c>
      <c r="CF417" s="130">
        <f>IF('２０１６．６年生組合せ表'!AA415="","",'２０１６．６年生組合せ表'!AA415)</f>
      </c>
    </row>
    <row r="418" spans="79:84" ht="13.5">
      <c r="CA418" s="129">
        <f>IF('２０１６．６年生組合せ表'!AA416="","",'２０１６．６年生組合せ表'!O416&amp;'２０１６．６年生組合せ表'!AG416)</f>
      </c>
      <c r="CB418" s="130">
        <f>IF('２０１６．６年生組合せ表'!AA416="","",'２０１６．６年生組合せ表'!AA416)</f>
      </c>
      <c r="CC418" s="130">
        <f>IF('２０１６．６年生組合せ表'!AE416="","",'２０１６．６年生組合せ表'!AE416)</f>
      </c>
      <c r="CD418" s="130">
        <f>IF('２０１６．６年生組合せ表'!AA416="","",'２０１６．６年生組合せ表'!AG416&amp;'２０１６．６年生組合せ表'!O416)</f>
      </c>
      <c r="CE418" s="130">
        <f>IF('２０１６．６年生組合せ表'!AE416="","",'２０１６．６年生組合せ表'!AE416)</f>
      </c>
      <c r="CF418" s="130">
        <f>IF('２０１６．６年生組合せ表'!AA416="","",'２０１６．６年生組合せ表'!AA416)</f>
      </c>
    </row>
    <row r="419" spans="79:84" ht="13.5">
      <c r="CA419" s="129">
        <f>IF('２０１６．６年生組合せ表'!AA417="","",'２０１６．６年生組合せ表'!O417&amp;'２０１６．６年生組合せ表'!AG417)</f>
      </c>
      <c r="CB419" s="130">
        <f>IF('２０１６．６年生組合せ表'!AA417="","",'２０１６．６年生組合せ表'!AA417)</f>
      </c>
      <c r="CC419" s="130">
        <f>IF('２０１６．６年生組合せ表'!AE417="","",'２０１６．６年生組合せ表'!AE417)</f>
      </c>
      <c r="CD419" s="130">
        <f>IF('２０１６．６年生組合せ表'!AA417="","",'２０１６．６年生組合せ表'!AG417&amp;'２０１６．６年生組合せ表'!O417)</f>
      </c>
      <c r="CE419" s="130">
        <f>IF('２０１６．６年生組合せ表'!AE417="","",'２０１６．６年生組合せ表'!AE417)</f>
      </c>
      <c r="CF419" s="130">
        <f>IF('２０１６．６年生組合せ表'!AA417="","",'２０１６．６年生組合せ表'!AA417)</f>
      </c>
    </row>
    <row r="420" spans="79:84" ht="13.5">
      <c r="CA420" s="129">
        <f>IF('２０１６．６年生組合せ表'!AA418="","",'２０１６．６年生組合せ表'!O418&amp;'２０１６．６年生組合せ表'!AG418)</f>
      </c>
      <c r="CB420" s="130">
        <f>IF('２０１６．６年生組合せ表'!AA418="","",'２０１６．６年生組合せ表'!AA418)</f>
      </c>
      <c r="CC420" s="130">
        <f>IF('２０１６．６年生組合せ表'!AE418="","",'２０１６．６年生組合せ表'!AE418)</f>
      </c>
      <c r="CD420" s="130">
        <f>IF('２０１６．６年生組合せ表'!AA418="","",'２０１６．６年生組合せ表'!AG418&amp;'２０１６．６年生組合せ表'!O418)</f>
      </c>
      <c r="CE420" s="130">
        <f>IF('２０１６．６年生組合せ表'!AE418="","",'２０１６．６年生組合せ表'!AE418)</f>
      </c>
      <c r="CF420" s="130">
        <f>IF('２０１６．６年生組合せ表'!AA418="","",'２０１６．６年生組合せ表'!AA418)</f>
      </c>
    </row>
    <row r="421" spans="79:84" ht="13.5">
      <c r="CA421" s="129">
        <f>IF('２０１６．６年生組合せ表'!AA419="","",'２０１６．６年生組合せ表'!O419&amp;'２０１６．６年生組合せ表'!AG419)</f>
      </c>
      <c r="CB421" s="130">
        <f>IF('２０１６．６年生組合せ表'!AA419="","",'２０１６．６年生組合せ表'!AA419)</f>
      </c>
      <c r="CC421" s="130">
        <f>IF('２０１６．６年生組合せ表'!AE419="","",'２０１６．６年生組合せ表'!AE419)</f>
      </c>
      <c r="CD421" s="130">
        <f>IF('２０１６．６年生組合せ表'!AA419="","",'２０１６．６年生組合せ表'!AG419&amp;'２０１６．６年生組合せ表'!O419)</f>
      </c>
      <c r="CE421" s="130">
        <f>IF('２０１６．６年生組合せ表'!AE419="","",'２０１６．６年生組合せ表'!AE419)</f>
      </c>
      <c r="CF421" s="130">
        <f>IF('２０１６．６年生組合せ表'!AA419="","",'２０１６．６年生組合せ表'!AA419)</f>
      </c>
    </row>
    <row r="422" spans="79:84" ht="13.5">
      <c r="CA422" s="129">
        <f>IF('２０１６．６年生組合せ表'!AA420="","",'２０１６．６年生組合せ表'!O420&amp;'２０１６．６年生組合せ表'!AG420)</f>
      </c>
      <c r="CB422" s="130">
        <f>IF('２０１６．６年生組合せ表'!AA420="","",'２０１６．６年生組合せ表'!AA420)</f>
      </c>
      <c r="CC422" s="130">
        <f>IF('２０１６．６年生組合せ表'!AE420="","",'２０１６．６年生組合せ表'!AE420)</f>
      </c>
      <c r="CD422" s="130">
        <f>IF('２０１６．６年生組合せ表'!AA420="","",'２０１６．６年生組合せ表'!AG420&amp;'２０１６．６年生組合せ表'!O420)</f>
      </c>
      <c r="CE422" s="130">
        <f>IF('２０１６．６年生組合せ表'!AE420="","",'２０１６．６年生組合せ表'!AE420)</f>
      </c>
      <c r="CF422" s="130">
        <f>IF('２０１６．６年生組合せ表'!AA420="","",'２０１６．６年生組合せ表'!AA420)</f>
      </c>
    </row>
    <row r="423" spans="79:84" ht="13.5">
      <c r="CA423" s="129">
        <f>IF('２０１６．６年生組合せ表'!AA421="","",'２０１６．６年生組合せ表'!O421&amp;'２０１６．６年生組合せ表'!AG421)</f>
      </c>
      <c r="CB423" s="130">
        <f>IF('２０１６．６年生組合せ表'!AA421="","",'２０１６．６年生組合せ表'!AA421)</f>
      </c>
      <c r="CC423" s="130">
        <f>IF('２０１６．６年生組合せ表'!AE421="","",'２０１６．６年生組合せ表'!AE421)</f>
      </c>
      <c r="CD423" s="130">
        <f>IF('２０１６．６年生組合せ表'!AA421="","",'２０１６．６年生組合せ表'!AG421&amp;'２０１６．６年生組合せ表'!O421)</f>
      </c>
      <c r="CE423" s="130">
        <f>IF('２０１６．６年生組合せ表'!AE421="","",'２０１６．６年生組合せ表'!AE421)</f>
      </c>
      <c r="CF423" s="130">
        <f>IF('２０１６．６年生組合せ表'!AA421="","",'２０１６．６年生組合せ表'!AA421)</f>
      </c>
    </row>
    <row r="424" spans="79:84" ht="13.5">
      <c r="CA424" s="129">
        <f>IF('２０１６．６年生組合せ表'!AA422="","",'２０１６．６年生組合せ表'!O422&amp;'２０１６．６年生組合せ表'!AG422)</f>
      </c>
      <c r="CB424" s="130">
        <f>IF('２０１６．６年生組合せ表'!AA422="","",'２０１６．６年生組合せ表'!AA422)</f>
      </c>
      <c r="CC424" s="130">
        <f>IF('２０１６．６年生組合せ表'!AE422="","",'２０１６．６年生組合せ表'!AE422)</f>
      </c>
      <c r="CD424" s="130">
        <f>IF('２０１６．６年生組合せ表'!AA422="","",'２０１６．６年生組合せ表'!AG422&amp;'２０１６．６年生組合せ表'!O422)</f>
      </c>
      <c r="CE424" s="130">
        <f>IF('２０１６．６年生組合せ表'!AE422="","",'２０１６．６年生組合せ表'!AE422)</f>
      </c>
      <c r="CF424" s="130">
        <f>IF('２０１６．６年生組合せ表'!AA422="","",'２０１６．６年生組合せ表'!AA422)</f>
      </c>
    </row>
    <row r="425" spans="79:84" ht="13.5">
      <c r="CA425" s="129">
        <f>IF('２０１６．６年生組合せ表'!AA423="","",'２０１６．６年生組合せ表'!O423&amp;'２０１６．６年生組合せ表'!AG423)</f>
      </c>
      <c r="CB425" s="130">
        <f>IF('２０１６．６年生組合せ表'!AA423="","",'２０１６．６年生組合せ表'!AA423)</f>
      </c>
      <c r="CC425" s="130">
        <f>IF('２０１６．６年生組合せ表'!AE423="","",'２０１６．６年生組合せ表'!AE423)</f>
      </c>
      <c r="CD425" s="130">
        <f>IF('２０１６．６年生組合せ表'!AA423="","",'２０１６．６年生組合せ表'!AG423&amp;'２０１６．６年生組合せ表'!O423)</f>
      </c>
      <c r="CE425" s="130">
        <f>IF('２０１６．６年生組合せ表'!AE423="","",'２０１６．６年生組合せ表'!AE423)</f>
      </c>
      <c r="CF425" s="130">
        <f>IF('２０１６．６年生組合せ表'!AA423="","",'２０１６．６年生組合せ表'!AA423)</f>
      </c>
    </row>
    <row r="426" spans="79:84" ht="13.5">
      <c r="CA426" s="129">
        <f>IF('２０１６．６年生組合せ表'!AA424="","",'２０１６．６年生組合せ表'!O424&amp;'２０１６．６年生組合せ表'!AG424)</f>
      </c>
      <c r="CB426" s="130">
        <f>IF('２０１６．６年生組合せ表'!AA424="","",'２０１６．６年生組合せ表'!AA424)</f>
      </c>
      <c r="CC426" s="130">
        <f>IF('２０１６．６年生組合せ表'!AE424="","",'２０１６．６年生組合せ表'!AE424)</f>
      </c>
      <c r="CD426" s="130">
        <f>IF('２０１６．６年生組合せ表'!AA424="","",'２０１６．６年生組合せ表'!AG424&amp;'２０１６．６年生組合せ表'!O424)</f>
      </c>
      <c r="CE426" s="130">
        <f>IF('２０１６．６年生組合せ表'!AE424="","",'２０１６．６年生組合せ表'!AE424)</f>
      </c>
      <c r="CF426" s="130">
        <f>IF('２０１６．６年生組合せ表'!AA424="","",'２０１６．６年生組合せ表'!AA424)</f>
      </c>
    </row>
    <row r="427" spans="79:84" ht="13.5">
      <c r="CA427" s="129">
        <f>IF('２０１６．６年生組合せ表'!AA425="","",'２０１６．６年生組合せ表'!O425&amp;'２０１６．６年生組合せ表'!AG425)</f>
      </c>
      <c r="CB427" s="130">
        <f>IF('２０１６．６年生組合せ表'!AA425="","",'２０１６．６年生組合せ表'!AA425)</f>
      </c>
      <c r="CC427" s="130">
        <f>IF('２０１６．６年生組合せ表'!AE425="","",'２０１６．６年生組合せ表'!AE425)</f>
      </c>
      <c r="CD427" s="130">
        <f>IF('２０１６．６年生組合せ表'!AA425="","",'２０１６．６年生組合せ表'!AG425&amp;'２０１６．６年生組合せ表'!O425)</f>
      </c>
      <c r="CE427" s="130">
        <f>IF('２０１６．６年生組合せ表'!AE425="","",'２０１６．６年生組合せ表'!AE425)</f>
      </c>
      <c r="CF427" s="130">
        <f>IF('２０１６．６年生組合せ表'!AA425="","",'２０１６．６年生組合せ表'!AA425)</f>
      </c>
    </row>
    <row r="428" spans="79:84" ht="13.5">
      <c r="CA428" s="129">
        <f>IF('２０１６．６年生組合せ表'!AA426="","",'２０１６．６年生組合せ表'!O426&amp;'２０１６．６年生組合せ表'!AG426)</f>
      </c>
      <c r="CB428" s="130">
        <f>IF('２０１６．６年生組合せ表'!AA426="","",'２０１６．６年生組合せ表'!AA426)</f>
      </c>
      <c r="CC428" s="130">
        <f>IF('２０１６．６年生組合せ表'!AE426="","",'２０１６．６年生組合せ表'!AE426)</f>
      </c>
      <c r="CD428" s="130">
        <f>IF('２０１６．６年生組合せ表'!AA426="","",'２０１６．６年生組合せ表'!AG426&amp;'２０１６．６年生組合せ表'!O426)</f>
      </c>
      <c r="CE428" s="130">
        <f>IF('２０１６．６年生組合せ表'!AE426="","",'２０１６．６年生組合せ表'!AE426)</f>
      </c>
      <c r="CF428" s="130">
        <f>IF('２０１６．６年生組合せ表'!AA426="","",'２０１６．６年生組合せ表'!AA426)</f>
      </c>
    </row>
    <row r="429" spans="79:84" ht="13.5">
      <c r="CA429" s="129">
        <f>IF('２０１６．６年生組合せ表'!AA427="","",'２０１６．６年生組合せ表'!O427&amp;'２０１６．６年生組合せ表'!AG427)</f>
      </c>
      <c r="CB429" s="130">
        <f>IF('２０１６．６年生組合せ表'!AA427="","",'２０１６．６年生組合せ表'!AA427)</f>
      </c>
      <c r="CC429" s="130">
        <f>IF('２０１６．６年生組合せ表'!AE427="","",'２０１６．６年生組合せ表'!AE427)</f>
      </c>
      <c r="CD429" s="130">
        <f>IF('２０１６．６年生組合せ表'!AA427="","",'２０１６．６年生組合せ表'!AG427&amp;'２０１６．６年生組合せ表'!O427)</f>
      </c>
      <c r="CE429" s="130">
        <f>IF('２０１６．６年生組合せ表'!AE427="","",'２０１６．６年生組合せ表'!AE427)</f>
      </c>
      <c r="CF429" s="130">
        <f>IF('２０１６．６年生組合せ表'!AA427="","",'２０１６．６年生組合せ表'!AA427)</f>
      </c>
    </row>
    <row r="430" spans="79:84" ht="13.5">
      <c r="CA430" s="129">
        <f>IF('２０１６．６年生組合せ表'!AA428="","",'２０１６．６年生組合せ表'!O428&amp;'２０１６．６年生組合せ表'!AG428)</f>
      </c>
      <c r="CB430" s="130">
        <f>IF('２０１６．６年生組合せ表'!AA428="","",'２０１６．６年生組合せ表'!AA428)</f>
      </c>
      <c r="CC430" s="130">
        <f>IF('２０１６．６年生組合せ表'!AE428="","",'２０１６．６年生組合せ表'!AE428)</f>
      </c>
      <c r="CD430" s="130">
        <f>IF('２０１６．６年生組合せ表'!AA428="","",'２０１６．６年生組合せ表'!AG428&amp;'２０１６．６年生組合せ表'!O428)</f>
      </c>
      <c r="CE430" s="130">
        <f>IF('２０１６．６年生組合せ表'!AE428="","",'２０１６．６年生組合せ表'!AE428)</f>
      </c>
      <c r="CF430" s="130">
        <f>IF('２０１６．６年生組合せ表'!AA428="","",'２０１６．６年生組合せ表'!AA428)</f>
      </c>
    </row>
    <row r="431" spans="79:84" ht="13.5">
      <c r="CA431" s="129">
        <f>IF('２０１６．６年生組合せ表'!AA429="","",'２０１６．６年生組合せ表'!O429&amp;'２０１６．６年生組合せ表'!AG429)</f>
      </c>
      <c r="CB431" s="130">
        <f>IF('２０１６．６年生組合せ表'!AA429="","",'２０１６．６年生組合せ表'!AA429)</f>
      </c>
      <c r="CC431" s="130">
        <f>IF('２０１６．６年生組合せ表'!AE429="","",'２０１６．６年生組合せ表'!AE429)</f>
      </c>
      <c r="CD431" s="130">
        <f>IF('２０１６．６年生組合せ表'!AA429="","",'２０１６．６年生組合せ表'!AG429&amp;'２０１６．６年生組合せ表'!O429)</f>
      </c>
      <c r="CE431" s="130">
        <f>IF('２０１６．６年生組合せ表'!AE429="","",'２０１６．６年生組合せ表'!AE429)</f>
      </c>
      <c r="CF431" s="130">
        <f>IF('２０１６．６年生組合せ表'!AA429="","",'２０１６．６年生組合せ表'!AA429)</f>
      </c>
    </row>
    <row r="432" spans="79:84" ht="13.5">
      <c r="CA432" s="129">
        <f>IF('２０１６．６年生組合せ表'!AA430="","",'２０１６．６年生組合せ表'!O430&amp;'２０１６．６年生組合せ表'!AG430)</f>
      </c>
      <c r="CB432" s="130">
        <f>IF('２０１６．６年生組合せ表'!AA430="","",'２０１６．６年生組合せ表'!AA430)</f>
      </c>
      <c r="CC432" s="130">
        <f>IF('２０１６．６年生組合せ表'!AE430="","",'２０１６．６年生組合せ表'!AE430)</f>
      </c>
      <c r="CD432" s="130">
        <f>IF('２０１６．６年生組合せ表'!AA430="","",'２０１６．６年生組合せ表'!AG430&amp;'２０１６．６年生組合せ表'!O430)</f>
      </c>
      <c r="CE432" s="130">
        <f>IF('２０１６．６年生組合せ表'!AE430="","",'２０１６．６年生組合せ表'!AE430)</f>
      </c>
      <c r="CF432" s="130">
        <f>IF('２０１６．６年生組合せ表'!AA430="","",'２０１６．６年生組合せ表'!AA430)</f>
      </c>
    </row>
    <row r="433" spans="79:84" ht="13.5">
      <c r="CA433" s="129">
        <f>IF('２０１６．６年生組合せ表'!AA431="","",'２０１６．６年生組合せ表'!O431&amp;'２０１６．６年生組合せ表'!AG431)</f>
      </c>
      <c r="CB433" s="130">
        <f>IF('２０１６．６年生組合せ表'!AA431="","",'２０１６．６年生組合せ表'!AA431)</f>
      </c>
      <c r="CC433" s="130">
        <f>IF('２０１６．６年生組合せ表'!AE431="","",'２０１６．６年生組合せ表'!AE431)</f>
      </c>
      <c r="CD433" s="130">
        <f>IF('２０１６．６年生組合せ表'!AA431="","",'２０１６．６年生組合せ表'!AG431&amp;'２０１６．６年生組合せ表'!O431)</f>
      </c>
      <c r="CE433" s="130">
        <f>IF('２０１６．６年生組合せ表'!AE431="","",'２０１６．６年生組合せ表'!AE431)</f>
      </c>
      <c r="CF433" s="130">
        <f>IF('２０１６．６年生組合せ表'!AA431="","",'２０１６．６年生組合せ表'!AA431)</f>
      </c>
    </row>
    <row r="434" spans="79:84" ht="13.5">
      <c r="CA434" s="129">
        <f>IF('２０１６．６年生組合せ表'!AA432="","",'２０１６．６年生組合せ表'!O432&amp;'２０１６．６年生組合せ表'!AG432)</f>
      </c>
      <c r="CB434" s="130">
        <f>IF('２０１６．６年生組合せ表'!AA432="","",'２０１６．６年生組合せ表'!AA432)</f>
      </c>
      <c r="CC434" s="130">
        <f>IF('２０１６．６年生組合せ表'!AE432="","",'２０１６．６年生組合せ表'!AE432)</f>
      </c>
      <c r="CD434" s="130">
        <f>IF('２０１６．６年生組合せ表'!AA432="","",'２０１６．６年生組合せ表'!AG432&amp;'２０１６．６年生組合せ表'!O432)</f>
      </c>
      <c r="CE434" s="130">
        <f>IF('２０１６．６年生組合せ表'!AE432="","",'２０１６．６年生組合せ表'!AE432)</f>
      </c>
      <c r="CF434" s="130">
        <f>IF('２０１６．６年生組合せ表'!AA432="","",'２０１６．６年生組合せ表'!AA432)</f>
      </c>
    </row>
    <row r="435" spans="79:84" ht="13.5">
      <c r="CA435" s="129">
        <f>IF('２０１６．６年生組合せ表'!AA433="","",'２０１６．６年生組合せ表'!O433&amp;'２０１６．６年生組合せ表'!AG433)</f>
      </c>
      <c r="CB435" s="130">
        <f>IF('２０１６．６年生組合せ表'!AA433="","",'２０１６．６年生組合せ表'!AA433)</f>
      </c>
      <c r="CC435" s="130">
        <f>IF('２０１６．６年生組合せ表'!AE433="","",'２０１６．６年生組合せ表'!AE433)</f>
      </c>
      <c r="CD435" s="130">
        <f>IF('２０１６．６年生組合せ表'!AA433="","",'２０１６．６年生組合せ表'!AG433&amp;'２０１６．６年生組合せ表'!O433)</f>
      </c>
      <c r="CE435" s="130">
        <f>IF('２０１６．６年生組合せ表'!AE433="","",'２０１６．６年生組合せ表'!AE433)</f>
      </c>
      <c r="CF435" s="130">
        <f>IF('２０１６．６年生組合せ表'!AA433="","",'２０１６．６年生組合せ表'!AA433)</f>
      </c>
    </row>
    <row r="436" spans="79:84" ht="13.5">
      <c r="CA436" s="129">
        <f>IF('２０１６．６年生組合せ表'!AA434="","",'２０１６．６年生組合せ表'!O434&amp;'２０１６．６年生組合せ表'!AG434)</f>
      </c>
      <c r="CB436" s="130">
        <f>IF('２０１６．６年生組合せ表'!AA434="","",'２０１６．６年生組合せ表'!AA434)</f>
      </c>
      <c r="CC436" s="130">
        <f>IF('２０１６．６年生組合せ表'!AE434="","",'２０１６．６年生組合せ表'!AE434)</f>
      </c>
      <c r="CD436" s="130">
        <f>IF('２０１６．６年生組合せ表'!AA434="","",'２０１６．６年生組合せ表'!AG434&amp;'２０１６．６年生組合せ表'!O434)</f>
      </c>
      <c r="CE436" s="130">
        <f>IF('２０１６．６年生組合せ表'!AE434="","",'２０１６．６年生組合せ表'!AE434)</f>
      </c>
      <c r="CF436" s="130">
        <f>IF('２０１６．６年生組合せ表'!AA434="","",'２０１６．６年生組合せ表'!AA434)</f>
      </c>
    </row>
    <row r="437" spans="79:84" ht="13.5">
      <c r="CA437" s="129">
        <f>IF('２０１６．６年生組合せ表'!AA435="","",'２０１６．６年生組合せ表'!O435&amp;'２０１６．６年生組合せ表'!AG435)</f>
      </c>
      <c r="CB437" s="130">
        <f>IF('２０１６．６年生組合せ表'!AA435="","",'２０１６．６年生組合せ表'!AA435)</f>
      </c>
      <c r="CC437" s="130">
        <f>IF('２０１６．６年生組合せ表'!AE435="","",'２０１６．６年生組合せ表'!AE435)</f>
      </c>
      <c r="CD437" s="130">
        <f>IF('２０１６．６年生組合せ表'!AA435="","",'２０１６．６年生組合せ表'!AG435&amp;'２０１６．６年生組合せ表'!O435)</f>
      </c>
      <c r="CE437" s="130">
        <f>IF('２０１６．６年生組合せ表'!AE435="","",'２０１６．６年生組合せ表'!AE435)</f>
      </c>
      <c r="CF437" s="130">
        <f>IF('２０１６．６年生組合せ表'!AA435="","",'２０１６．６年生組合せ表'!AA435)</f>
      </c>
    </row>
    <row r="438" spans="79:84" ht="13.5">
      <c r="CA438" s="129">
        <f>IF('２０１６．６年生組合せ表'!AA436="","",'２０１６．６年生組合せ表'!O436&amp;'２０１６．６年生組合せ表'!AG436)</f>
      </c>
      <c r="CB438" s="130">
        <f>IF('２０１６．６年生組合せ表'!AA436="","",'２０１６．６年生組合せ表'!AA436)</f>
      </c>
      <c r="CC438" s="130">
        <f>IF('２０１６．６年生組合せ表'!AE436="","",'２０１６．６年生組合せ表'!AE436)</f>
      </c>
      <c r="CD438" s="130">
        <f>IF('２０１６．６年生組合せ表'!AA436="","",'２０１６．６年生組合せ表'!AG436&amp;'２０１６．６年生組合せ表'!O436)</f>
      </c>
      <c r="CE438" s="130">
        <f>IF('２０１６．６年生組合せ表'!AE436="","",'２０１６．６年生組合せ表'!AE436)</f>
      </c>
      <c r="CF438" s="130">
        <f>IF('２０１６．６年生組合せ表'!AA436="","",'２０１６．６年生組合せ表'!AA436)</f>
      </c>
    </row>
    <row r="439" spans="79:84" ht="13.5">
      <c r="CA439" s="129">
        <f>IF('２０１６．６年生組合せ表'!AA437="","",'２０１６．６年生組合せ表'!O437&amp;'２０１６．６年生組合せ表'!AG437)</f>
      </c>
      <c r="CB439" s="130">
        <f>IF('２０１６．６年生組合せ表'!AA437="","",'２０１６．６年生組合せ表'!AA437)</f>
      </c>
      <c r="CC439" s="130">
        <f>IF('２０１６．６年生組合せ表'!AE437="","",'２０１６．６年生組合せ表'!AE437)</f>
      </c>
      <c r="CD439" s="130">
        <f>IF('２０１６．６年生組合せ表'!AA437="","",'２０１６．６年生組合せ表'!AG437&amp;'２０１６．６年生組合せ表'!O437)</f>
      </c>
      <c r="CE439" s="130">
        <f>IF('２０１６．６年生組合せ表'!AE437="","",'２０１６．６年生組合せ表'!AE437)</f>
      </c>
      <c r="CF439" s="130">
        <f>IF('２０１６．６年生組合せ表'!AA437="","",'２０１６．６年生組合せ表'!AA437)</f>
      </c>
    </row>
    <row r="440" spans="79:84" ht="13.5">
      <c r="CA440" s="129">
        <f>IF('２０１６．６年生組合せ表'!AA438="","",'２０１６．６年生組合せ表'!O438&amp;'２０１６．６年生組合せ表'!AG438)</f>
      </c>
      <c r="CB440" s="130">
        <f>IF('２０１６．６年生組合せ表'!AA438="","",'２０１６．６年生組合せ表'!AA438)</f>
      </c>
      <c r="CC440" s="130">
        <f>IF('２０１６．６年生組合せ表'!AE438="","",'２０１６．６年生組合せ表'!AE438)</f>
      </c>
      <c r="CD440" s="130">
        <f>IF('２０１６．６年生組合せ表'!AA438="","",'２０１６．６年生組合せ表'!AG438&amp;'２０１６．６年生組合せ表'!O438)</f>
      </c>
      <c r="CE440" s="130">
        <f>IF('２０１６．６年生組合せ表'!AE438="","",'２０１６．６年生組合せ表'!AE438)</f>
      </c>
      <c r="CF440" s="130">
        <f>IF('２０１６．６年生組合せ表'!AA438="","",'２０１６．６年生組合せ表'!AA438)</f>
      </c>
    </row>
    <row r="441" spans="79:84" ht="13.5">
      <c r="CA441" s="129">
        <f>IF('２０１６．６年生組合せ表'!AA439="","",'２０１６．６年生組合せ表'!O439&amp;'２０１６．６年生組合せ表'!AG439)</f>
      </c>
      <c r="CB441" s="130">
        <f>IF('２０１６．６年生組合せ表'!AA439="","",'２０１６．６年生組合せ表'!AA439)</f>
      </c>
      <c r="CC441" s="130">
        <f>IF('２０１６．６年生組合せ表'!AE439="","",'２０１６．６年生組合せ表'!AE439)</f>
      </c>
      <c r="CD441" s="130">
        <f>IF('２０１６．６年生組合せ表'!AA439="","",'２０１６．６年生組合せ表'!AG439&amp;'２０１６．６年生組合せ表'!O439)</f>
      </c>
      <c r="CE441" s="130">
        <f>IF('２０１６．６年生組合せ表'!AE439="","",'２０１６．６年生組合せ表'!AE439)</f>
      </c>
      <c r="CF441" s="130">
        <f>IF('２０１６．６年生組合せ表'!AA439="","",'２０１６．６年生組合せ表'!AA439)</f>
      </c>
    </row>
    <row r="442" spans="79:84" ht="13.5">
      <c r="CA442" s="129">
        <f>IF('２０１６．６年生組合せ表'!AA440="","",'２０１６．６年生組合せ表'!O440&amp;'２０１６．６年生組合せ表'!AG440)</f>
      </c>
      <c r="CB442" s="130">
        <f>IF('２０１６．６年生組合せ表'!AA440="","",'２０１６．６年生組合せ表'!AA440)</f>
      </c>
      <c r="CC442" s="130">
        <f>IF('２０１６．６年生組合せ表'!AE440="","",'２０１６．６年生組合せ表'!AE440)</f>
      </c>
      <c r="CD442" s="130">
        <f>IF('２０１６．６年生組合せ表'!AA440="","",'２０１６．６年生組合せ表'!AG440&amp;'２０１６．６年生組合せ表'!O440)</f>
      </c>
      <c r="CE442" s="130">
        <f>IF('２０１６．６年生組合せ表'!AE440="","",'２０１６．６年生組合せ表'!AE440)</f>
      </c>
      <c r="CF442" s="130">
        <f>IF('２０１６．６年生組合せ表'!AA440="","",'２０１６．６年生組合せ表'!AA440)</f>
      </c>
    </row>
    <row r="443" spans="79:84" ht="13.5">
      <c r="CA443" s="129">
        <f>IF('２０１６．６年生組合せ表'!AA441="","",'２０１６．６年生組合せ表'!O441&amp;'２０１６．６年生組合せ表'!AG441)</f>
      </c>
      <c r="CB443" s="130">
        <f>IF('２０１６．６年生組合せ表'!AA441="","",'２０１６．６年生組合せ表'!AA441)</f>
      </c>
      <c r="CC443" s="130">
        <f>IF('２０１６．６年生組合せ表'!AE441="","",'２０１６．６年生組合せ表'!AE441)</f>
      </c>
      <c r="CD443" s="130">
        <f>IF('２０１６．６年生組合せ表'!AA441="","",'２０１６．６年生組合せ表'!AG441&amp;'２０１６．６年生組合せ表'!O441)</f>
      </c>
      <c r="CE443" s="130">
        <f>IF('２０１６．６年生組合せ表'!AE441="","",'２０１６．６年生組合せ表'!AE441)</f>
      </c>
      <c r="CF443" s="130">
        <f>IF('２０１６．６年生組合せ表'!AA441="","",'２０１６．６年生組合せ表'!AA441)</f>
      </c>
    </row>
    <row r="444" spans="79:84" ht="13.5">
      <c r="CA444" s="129">
        <f>IF('２０１６．６年生組合せ表'!AA442="","",'２０１６．６年生組合せ表'!O442&amp;'２０１６．６年生組合せ表'!AG442)</f>
      </c>
      <c r="CB444" s="130">
        <f>IF('２０１６．６年生組合せ表'!AA442="","",'２０１６．６年生組合せ表'!AA442)</f>
      </c>
      <c r="CC444" s="130">
        <f>IF('２０１６．６年生組合せ表'!AE442="","",'２０１６．６年生組合せ表'!AE442)</f>
      </c>
      <c r="CD444" s="130">
        <f>IF('２０１６．６年生組合せ表'!AA442="","",'２０１６．６年生組合せ表'!AG442&amp;'２０１６．６年生組合せ表'!O442)</f>
      </c>
      <c r="CE444" s="130">
        <f>IF('２０１６．６年生組合せ表'!AE442="","",'２０１６．６年生組合せ表'!AE442)</f>
      </c>
      <c r="CF444" s="130">
        <f>IF('２０１６．６年生組合せ表'!AA442="","",'２０１６．６年生組合せ表'!AA442)</f>
      </c>
    </row>
    <row r="445" spans="79:84" ht="13.5">
      <c r="CA445" s="129">
        <f>IF('２０１６．６年生組合せ表'!AA443="","",'２０１６．６年生組合せ表'!O443&amp;'２０１６．６年生組合せ表'!AG443)</f>
      </c>
      <c r="CB445" s="130">
        <f>IF('２０１６．６年生組合せ表'!AA443="","",'２０１６．６年生組合せ表'!AA443)</f>
      </c>
      <c r="CC445" s="130">
        <f>IF('２０１６．６年生組合せ表'!AE443="","",'２０１６．６年生組合せ表'!AE443)</f>
      </c>
      <c r="CD445" s="130">
        <f>IF('２０１６．６年生組合せ表'!AA443="","",'２０１６．６年生組合せ表'!AG443&amp;'２０１６．６年生組合せ表'!O443)</f>
      </c>
      <c r="CE445" s="130">
        <f>IF('２０１６．６年生組合せ表'!AE443="","",'２０１６．６年生組合せ表'!AE443)</f>
      </c>
      <c r="CF445" s="130">
        <f>IF('２０１６．６年生組合せ表'!AA443="","",'２０１６．６年生組合せ表'!AA443)</f>
      </c>
    </row>
    <row r="446" spans="79:84" ht="13.5">
      <c r="CA446" s="129">
        <f>IF('２０１６．６年生組合せ表'!AA444="","",'２０１６．６年生組合せ表'!O444&amp;'２０１６．６年生組合せ表'!AG444)</f>
      </c>
      <c r="CB446" s="130">
        <f>IF('２０１６．６年生組合せ表'!AA444="","",'２０１６．６年生組合せ表'!AA444)</f>
      </c>
      <c r="CC446" s="130">
        <f>IF('２０１６．６年生組合せ表'!AE444="","",'２０１６．６年生組合せ表'!AE444)</f>
      </c>
      <c r="CD446" s="130">
        <f>IF('２０１６．６年生組合せ表'!AA444="","",'２０１６．６年生組合せ表'!AG444&amp;'２０１６．６年生組合せ表'!O444)</f>
      </c>
      <c r="CE446" s="130">
        <f>IF('２０１６．６年生組合せ表'!AE444="","",'２０１６．６年生組合せ表'!AE444)</f>
      </c>
      <c r="CF446" s="130">
        <f>IF('２０１６．６年生組合せ表'!AA444="","",'２０１６．６年生組合せ表'!AA444)</f>
      </c>
    </row>
    <row r="447" spans="79:84" ht="13.5">
      <c r="CA447" s="129">
        <f>IF('２０１６．６年生組合せ表'!AA445="","",'２０１６．６年生組合せ表'!O445&amp;'２０１６．６年生組合せ表'!AG445)</f>
      </c>
      <c r="CB447" s="130">
        <f>IF('２０１６．６年生組合せ表'!AA445="","",'２０１６．６年生組合せ表'!AA445)</f>
      </c>
      <c r="CC447" s="130">
        <f>IF('２０１６．６年生組合せ表'!AE445="","",'２０１６．６年生組合せ表'!AE445)</f>
      </c>
      <c r="CD447" s="130">
        <f>IF('２０１６．６年生組合せ表'!AA445="","",'２０１６．６年生組合せ表'!AG445&amp;'２０１６．６年生組合せ表'!O445)</f>
      </c>
      <c r="CE447" s="130">
        <f>IF('２０１６．６年生組合せ表'!AE445="","",'２０１６．６年生組合せ表'!AE445)</f>
      </c>
      <c r="CF447" s="130">
        <f>IF('２０１６．６年生組合せ表'!AA445="","",'２０１６．６年生組合せ表'!AA445)</f>
      </c>
    </row>
    <row r="448" spans="79:84" ht="13.5">
      <c r="CA448" s="129">
        <f>IF('２０１６．６年生組合せ表'!AA446="","",'２０１６．６年生組合せ表'!O446&amp;'２０１６．６年生組合せ表'!AG446)</f>
      </c>
      <c r="CB448" s="130">
        <f>IF('２０１６．６年生組合せ表'!AA446="","",'２０１６．６年生組合せ表'!AA446)</f>
      </c>
      <c r="CC448" s="130">
        <f>IF('２０１６．６年生組合せ表'!AE446="","",'２０１６．６年生組合せ表'!AE446)</f>
      </c>
      <c r="CD448" s="130">
        <f>IF('２０１６．６年生組合せ表'!AA446="","",'２０１６．６年生組合せ表'!AG446&amp;'２０１６．６年生組合せ表'!O446)</f>
      </c>
      <c r="CE448" s="130">
        <f>IF('２０１６．６年生組合せ表'!AE446="","",'２０１６．６年生組合せ表'!AE446)</f>
      </c>
      <c r="CF448" s="130">
        <f>IF('２０１６．６年生組合せ表'!AA446="","",'２０１６．６年生組合せ表'!AA446)</f>
      </c>
    </row>
    <row r="449" spans="79:84" ht="13.5">
      <c r="CA449" s="129">
        <f>IF('２０１６．６年生組合せ表'!AA447="","",'２０１６．６年生組合せ表'!O447&amp;'２０１６．６年生組合せ表'!AG447)</f>
      </c>
      <c r="CB449" s="130">
        <f>IF('２０１６．６年生組合せ表'!AA447="","",'２０１６．６年生組合せ表'!AA447)</f>
      </c>
      <c r="CC449" s="130">
        <f>IF('２０１６．６年生組合せ表'!AE447="","",'２０１６．６年生組合せ表'!AE447)</f>
      </c>
      <c r="CD449" s="130">
        <f>IF('２０１６．６年生組合せ表'!AA447="","",'２０１６．６年生組合せ表'!AG447&amp;'２０１６．６年生組合せ表'!O447)</f>
      </c>
      <c r="CE449" s="130">
        <f>IF('２０１６．６年生組合せ表'!AE447="","",'２０１６．６年生組合せ表'!AE447)</f>
      </c>
      <c r="CF449" s="130">
        <f>IF('２０１６．６年生組合せ表'!AA447="","",'２０１６．６年生組合せ表'!AA447)</f>
      </c>
    </row>
    <row r="450" spans="79:84" ht="13.5">
      <c r="CA450" s="129">
        <f>IF('２０１６．６年生組合せ表'!AA448="","",'２０１６．６年生組合せ表'!O448&amp;'２０１６．６年生組合せ表'!AG448)</f>
      </c>
      <c r="CB450" s="130">
        <f>IF('２０１６．６年生組合せ表'!AA448="","",'２０１６．６年生組合せ表'!AA448)</f>
      </c>
      <c r="CC450" s="130">
        <f>IF('２０１６．６年生組合せ表'!AE448="","",'２０１６．６年生組合せ表'!AE448)</f>
      </c>
      <c r="CD450" s="130">
        <f>IF('２０１６．６年生組合せ表'!AA448="","",'２０１６．６年生組合せ表'!AG448&amp;'２０１６．６年生組合せ表'!O448)</f>
      </c>
      <c r="CE450" s="130">
        <f>IF('２０１６．６年生組合せ表'!AE448="","",'２０１６．６年生組合せ表'!AE448)</f>
      </c>
      <c r="CF450" s="130">
        <f>IF('２０１６．６年生組合せ表'!AA448="","",'２０１６．６年生組合せ表'!AA448)</f>
      </c>
    </row>
    <row r="451" spans="79:84" ht="13.5">
      <c r="CA451" s="129">
        <f>IF('２０１６．６年生組合せ表'!AA449="","",'２０１６．６年生組合せ表'!O449&amp;'２０１６．６年生組合せ表'!AG449)</f>
      </c>
      <c r="CB451" s="130">
        <f>IF('２０１６．６年生組合せ表'!AA449="","",'２０１６．６年生組合せ表'!AA449)</f>
      </c>
      <c r="CC451" s="130">
        <f>IF('２０１６．６年生組合せ表'!AE449="","",'２０１６．６年生組合せ表'!AE449)</f>
      </c>
      <c r="CD451" s="130">
        <f>IF('２０１６．６年生組合せ表'!AA449="","",'２０１６．６年生組合せ表'!AG449&amp;'２０１６．６年生組合せ表'!O449)</f>
      </c>
      <c r="CE451" s="130">
        <f>IF('２０１６．６年生組合せ表'!AE449="","",'２０１６．６年生組合せ表'!AE449)</f>
      </c>
      <c r="CF451" s="130">
        <f>IF('２０１６．６年生組合せ表'!AA449="","",'２０１６．６年生組合せ表'!AA449)</f>
      </c>
    </row>
    <row r="452" spans="79:84" ht="13.5">
      <c r="CA452" s="129">
        <f>IF('２０１６．６年生組合せ表'!AA450="","",'２０１６．６年生組合せ表'!O450&amp;'２０１６．６年生組合せ表'!AG450)</f>
      </c>
      <c r="CB452" s="130">
        <f>IF('２０１６．６年生組合せ表'!AA450="","",'２０１６．６年生組合せ表'!AA450)</f>
      </c>
      <c r="CC452" s="130">
        <f>IF('２０１６．６年生組合せ表'!AE450="","",'２０１６．６年生組合せ表'!AE450)</f>
      </c>
      <c r="CD452" s="130">
        <f>IF('２０１６．６年生組合せ表'!AA450="","",'２０１６．６年生組合せ表'!AG450&amp;'２０１６．６年生組合せ表'!O450)</f>
      </c>
      <c r="CE452" s="130">
        <f>IF('２０１６．６年生組合せ表'!AE450="","",'２０１６．６年生組合せ表'!AE450)</f>
      </c>
      <c r="CF452" s="130">
        <f>IF('２０１６．６年生組合せ表'!AA450="","",'２０１６．６年生組合せ表'!AA450)</f>
      </c>
    </row>
    <row r="453" spans="79:84" ht="13.5">
      <c r="CA453" s="129">
        <f>IF('２０１６．６年生組合せ表'!AA451="","",'２０１６．６年生組合せ表'!O451&amp;'２０１６．６年生組合せ表'!AG451)</f>
      </c>
      <c r="CB453" s="130">
        <f>IF('２０１６．６年生組合せ表'!AA451="","",'２０１６．６年生組合せ表'!AA451)</f>
      </c>
      <c r="CC453" s="130">
        <f>IF('２０１６．６年生組合せ表'!AE451="","",'２０１６．６年生組合せ表'!AE451)</f>
      </c>
      <c r="CD453" s="130">
        <f>IF('２０１６．６年生組合せ表'!AA451="","",'２０１６．６年生組合せ表'!AG451&amp;'２０１６．６年生組合せ表'!O451)</f>
      </c>
      <c r="CE453" s="130">
        <f>IF('２０１６．６年生組合せ表'!AE451="","",'２０１６．６年生組合せ表'!AE451)</f>
      </c>
      <c r="CF453" s="130">
        <f>IF('２０１６．６年生組合せ表'!AA451="","",'２０１６．６年生組合せ表'!AA451)</f>
      </c>
    </row>
    <row r="454" spans="79:84" ht="13.5">
      <c r="CA454" s="129">
        <f>IF('２０１６．６年生組合せ表'!AA452="","",'２０１６．６年生組合せ表'!O452&amp;'２０１６．６年生組合せ表'!AG452)</f>
      </c>
      <c r="CB454" s="130">
        <f>IF('２０１６．６年生組合せ表'!AA452="","",'２０１６．６年生組合せ表'!AA452)</f>
      </c>
      <c r="CC454" s="130">
        <f>IF('２０１６．６年生組合せ表'!AE452="","",'２０１６．６年生組合せ表'!AE452)</f>
      </c>
      <c r="CD454" s="130">
        <f>IF('２０１６．６年生組合せ表'!AA452="","",'２０１６．６年生組合せ表'!AG452&amp;'２０１６．６年生組合せ表'!O452)</f>
      </c>
      <c r="CE454" s="130">
        <f>IF('２０１６．６年生組合せ表'!AE452="","",'２０１６．６年生組合せ表'!AE452)</f>
      </c>
      <c r="CF454" s="130">
        <f>IF('２０１６．６年生組合せ表'!AA452="","",'２０１６．６年生組合せ表'!AA452)</f>
      </c>
    </row>
    <row r="455" spans="79:84" ht="13.5">
      <c r="CA455" s="129">
        <f>IF('２０１６．６年生組合せ表'!AA453="","",'２０１６．６年生組合せ表'!O453&amp;'２０１６．６年生組合せ表'!AG453)</f>
      </c>
      <c r="CB455" s="130">
        <f>IF('２０１６．６年生組合せ表'!AA453="","",'２０１６．６年生組合せ表'!AA453)</f>
      </c>
      <c r="CC455" s="130">
        <f>IF('２０１６．６年生組合せ表'!AE453="","",'２０１６．６年生組合せ表'!AE453)</f>
      </c>
      <c r="CD455" s="130">
        <f>IF('２０１６．６年生組合せ表'!AA453="","",'２０１６．６年生組合せ表'!AG453&amp;'２０１６．６年生組合せ表'!O453)</f>
      </c>
      <c r="CE455" s="130">
        <f>IF('２０１６．６年生組合せ表'!AE453="","",'２０１６．６年生組合せ表'!AE453)</f>
      </c>
      <c r="CF455" s="130">
        <f>IF('２０１６．６年生組合せ表'!AA453="","",'２０１６．６年生組合せ表'!AA453)</f>
      </c>
    </row>
    <row r="456" spans="79:84" ht="13.5">
      <c r="CA456" s="129">
        <f>IF('２０１６．６年生組合せ表'!AA454="","",'２０１６．６年生組合せ表'!O454&amp;'２０１６．６年生組合せ表'!AG454)</f>
      </c>
      <c r="CB456" s="130">
        <f>IF('２０１６．６年生組合せ表'!AA454="","",'２０１６．６年生組合せ表'!AA454)</f>
      </c>
      <c r="CC456" s="130">
        <f>IF('２０１６．６年生組合せ表'!AE454="","",'２０１６．６年生組合せ表'!AE454)</f>
      </c>
      <c r="CD456" s="130">
        <f>IF('２０１６．６年生組合せ表'!AA454="","",'２０１６．６年生組合せ表'!AG454&amp;'２０１６．６年生組合せ表'!O454)</f>
      </c>
      <c r="CE456" s="130">
        <f>IF('２０１６．６年生組合せ表'!AE454="","",'２０１６．６年生組合せ表'!AE454)</f>
      </c>
      <c r="CF456" s="130">
        <f>IF('２０１６．６年生組合せ表'!AA454="","",'２０１６．６年生組合せ表'!AA454)</f>
      </c>
    </row>
    <row r="457" spans="79:84" ht="13.5">
      <c r="CA457" s="129">
        <f>IF('２０１６．６年生組合せ表'!AA455="","",'２０１６．６年生組合せ表'!O455&amp;'２０１６．６年生組合せ表'!AG455)</f>
      </c>
      <c r="CB457" s="130">
        <f>IF('２０１６．６年生組合せ表'!AA455="","",'２０１６．６年生組合せ表'!AA455)</f>
      </c>
      <c r="CC457" s="130">
        <f>IF('２０１６．６年生組合せ表'!AE455="","",'２０１６．６年生組合せ表'!AE455)</f>
      </c>
      <c r="CD457" s="130">
        <f>IF('２０１６．６年生組合せ表'!AA455="","",'２０１６．６年生組合せ表'!AG455&amp;'２０１６．６年生組合せ表'!O455)</f>
      </c>
      <c r="CE457" s="130">
        <f>IF('２０１６．６年生組合せ表'!AE455="","",'２０１６．６年生組合せ表'!AE455)</f>
      </c>
      <c r="CF457" s="130">
        <f>IF('２０１６．６年生組合せ表'!AA455="","",'２０１６．６年生組合せ表'!AA455)</f>
      </c>
    </row>
    <row r="458" spans="79:84" ht="13.5">
      <c r="CA458" s="129">
        <f>IF('２０１６．６年生組合せ表'!AA456="","",'２０１６．６年生組合せ表'!O456&amp;'２０１６．６年生組合せ表'!AG456)</f>
      </c>
      <c r="CB458" s="130">
        <f>IF('２０１６．６年生組合せ表'!AA456="","",'２０１６．６年生組合せ表'!AA456)</f>
      </c>
      <c r="CC458" s="130">
        <f>IF('２０１６．６年生組合せ表'!AE456="","",'２０１６．６年生組合せ表'!AE456)</f>
      </c>
      <c r="CD458" s="130">
        <f>IF('２０１６．６年生組合せ表'!AA456="","",'２０１６．６年生組合せ表'!AG456&amp;'２０１６．６年生組合せ表'!O456)</f>
      </c>
      <c r="CE458" s="130">
        <f>IF('２０１６．６年生組合せ表'!AE456="","",'２０１６．６年生組合せ表'!AE456)</f>
      </c>
      <c r="CF458" s="130">
        <f>IF('２０１６．６年生組合せ表'!AA456="","",'２０１６．６年生組合せ表'!AA456)</f>
      </c>
    </row>
    <row r="459" spans="79:84" ht="13.5">
      <c r="CA459" s="129">
        <f>IF('２０１６．６年生組合せ表'!AA457="","",'２０１６．６年生組合せ表'!O457&amp;'２０１６．６年生組合せ表'!AG457)</f>
      </c>
      <c r="CB459" s="130">
        <f>IF('２０１６．６年生組合せ表'!AA457="","",'２０１６．６年生組合せ表'!AA457)</f>
      </c>
      <c r="CC459" s="130">
        <f>IF('２０１６．６年生組合せ表'!AE457="","",'２０１６．６年生組合せ表'!AE457)</f>
      </c>
      <c r="CD459" s="130">
        <f>IF('２０１６．６年生組合せ表'!AA457="","",'２０１６．６年生組合せ表'!AG457&amp;'２０１６．６年生組合せ表'!O457)</f>
      </c>
      <c r="CE459" s="130">
        <f>IF('２０１６．６年生組合せ表'!AE457="","",'２０１６．６年生組合せ表'!AE457)</f>
      </c>
      <c r="CF459" s="130">
        <f>IF('２０１６．６年生組合せ表'!AA457="","",'２０１６．６年生組合せ表'!AA457)</f>
      </c>
    </row>
    <row r="460" spans="79:84" ht="13.5">
      <c r="CA460" s="129">
        <f>IF('２０１６．６年生組合せ表'!AA458="","",'２０１６．６年生組合せ表'!O458&amp;'２０１６．６年生組合せ表'!AG458)</f>
      </c>
      <c r="CB460" s="130">
        <f>IF('２０１６．６年生組合せ表'!AA458="","",'２０１６．６年生組合せ表'!AA458)</f>
      </c>
      <c r="CC460" s="130">
        <f>IF('２０１６．６年生組合せ表'!AE458="","",'２０１６．６年生組合せ表'!AE458)</f>
      </c>
      <c r="CD460" s="130">
        <f>IF('２０１６．６年生組合せ表'!AA458="","",'２０１６．６年生組合せ表'!AG458&amp;'２０１６．６年生組合せ表'!O458)</f>
      </c>
      <c r="CE460" s="130">
        <f>IF('２０１６．６年生組合せ表'!AE458="","",'２０１６．６年生組合せ表'!AE458)</f>
      </c>
      <c r="CF460" s="130">
        <f>IF('２０１６．６年生組合せ表'!AA458="","",'２０１６．６年生組合せ表'!AA458)</f>
      </c>
    </row>
    <row r="461" spans="79:84" ht="13.5">
      <c r="CA461" s="129">
        <f>IF('２０１６．６年生組合せ表'!AA459="","",'２０１６．６年生組合せ表'!O459&amp;'２０１６．６年生組合せ表'!AG459)</f>
      </c>
      <c r="CB461" s="130">
        <f>IF('２０１６．６年生組合せ表'!AA459="","",'２０１６．６年生組合せ表'!AA459)</f>
      </c>
      <c r="CC461" s="130">
        <f>IF('２０１６．６年生組合せ表'!AE459="","",'２０１６．６年生組合せ表'!AE459)</f>
      </c>
      <c r="CD461" s="130">
        <f>IF('２０１６．６年生組合せ表'!AA459="","",'２０１６．６年生組合せ表'!AG459&amp;'２０１６．６年生組合せ表'!O459)</f>
      </c>
      <c r="CE461" s="130">
        <f>IF('２０１６．６年生組合せ表'!AE459="","",'２０１６．６年生組合せ表'!AE459)</f>
      </c>
      <c r="CF461" s="130">
        <f>IF('２０１６．６年生組合せ表'!AA459="","",'２０１６．６年生組合せ表'!AA459)</f>
      </c>
    </row>
    <row r="462" spans="79:84" ht="13.5">
      <c r="CA462" s="129">
        <f>IF('２０１６．６年生組合せ表'!AA460="","",'２０１６．６年生組合せ表'!O460&amp;'２０１６．６年生組合せ表'!AG460)</f>
      </c>
      <c r="CB462" s="130">
        <f>IF('２０１６．６年生組合せ表'!AA460="","",'２０１６．６年生組合せ表'!AA460)</f>
      </c>
      <c r="CC462" s="130">
        <f>IF('２０１６．６年生組合せ表'!AE460="","",'２０１６．６年生組合せ表'!AE460)</f>
      </c>
      <c r="CD462" s="130">
        <f>IF('２０１６．６年生組合せ表'!AA460="","",'２０１６．６年生組合せ表'!AG460&amp;'２０１６．６年生組合せ表'!O460)</f>
      </c>
      <c r="CE462" s="130">
        <f>IF('２０１６．６年生組合せ表'!AE460="","",'２０１６．６年生組合せ表'!AE460)</f>
      </c>
      <c r="CF462" s="130">
        <f>IF('２０１６．６年生組合せ表'!AA460="","",'２０１６．６年生組合せ表'!AA460)</f>
      </c>
    </row>
    <row r="463" spans="79:84" ht="13.5">
      <c r="CA463" s="129">
        <f>IF('２０１６．６年生組合せ表'!AA461="","",'２０１６．６年生組合せ表'!O461&amp;'２０１６．６年生組合せ表'!AG461)</f>
      </c>
      <c r="CB463" s="130">
        <f>IF('２０１６．６年生組合せ表'!AA461="","",'２０１６．６年生組合せ表'!AA461)</f>
      </c>
      <c r="CC463" s="130">
        <f>IF('２０１６．６年生組合せ表'!AE461="","",'２０１６．６年生組合せ表'!AE461)</f>
      </c>
      <c r="CD463" s="130">
        <f>IF('２０１６．６年生組合せ表'!AA461="","",'２０１６．６年生組合せ表'!AG461&amp;'２０１６．６年生組合せ表'!O461)</f>
      </c>
      <c r="CE463" s="130">
        <f>IF('２０１６．６年生組合せ表'!AE461="","",'２０１６．６年生組合せ表'!AE461)</f>
      </c>
      <c r="CF463" s="130">
        <f>IF('２０１６．６年生組合せ表'!AA461="","",'２０１６．６年生組合せ表'!AA461)</f>
      </c>
    </row>
    <row r="464" spans="79:84" ht="13.5">
      <c r="CA464" s="129">
        <f>IF('２０１６．６年生組合せ表'!AA462="","",'２０１６．６年生組合せ表'!O462&amp;'２０１６．６年生組合せ表'!AG462)</f>
      </c>
      <c r="CB464" s="130">
        <f>IF('２０１６．６年生組合せ表'!AA462="","",'２０１６．６年生組合せ表'!AA462)</f>
      </c>
      <c r="CC464" s="130">
        <f>IF('２０１６．６年生組合せ表'!AE462="","",'２０１６．６年生組合せ表'!AE462)</f>
      </c>
      <c r="CD464" s="130">
        <f>IF('２０１６．６年生組合せ表'!AA462="","",'２０１６．６年生組合せ表'!AG462&amp;'２０１６．６年生組合せ表'!O462)</f>
      </c>
      <c r="CE464" s="130">
        <f>IF('２０１６．６年生組合せ表'!AE462="","",'２０１６．６年生組合せ表'!AE462)</f>
      </c>
      <c r="CF464" s="130">
        <f>IF('２０１６．６年生組合せ表'!AA462="","",'２０１６．６年生組合せ表'!AA462)</f>
      </c>
    </row>
    <row r="465" spans="79:84" ht="13.5">
      <c r="CA465" s="129">
        <f>IF('２０１６．６年生組合せ表'!AA463="","",'２０１６．６年生組合せ表'!O463&amp;'２０１６．６年生組合せ表'!AG463)</f>
      </c>
      <c r="CB465" s="130">
        <f>IF('２０１６．６年生組合せ表'!AA463="","",'２０１６．６年生組合せ表'!AA463)</f>
      </c>
      <c r="CC465" s="130">
        <f>IF('２０１６．６年生組合せ表'!AE463="","",'２０１６．６年生組合せ表'!AE463)</f>
      </c>
      <c r="CD465" s="130">
        <f>IF('２０１６．６年生組合せ表'!AA463="","",'２０１６．６年生組合せ表'!AG463&amp;'２０１６．６年生組合せ表'!O463)</f>
      </c>
      <c r="CE465" s="130">
        <f>IF('２０１６．６年生組合せ表'!AE463="","",'２０１６．６年生組合せ表'!AE463)</f>
      </c>
      <c r="CF465" s="130">
        <f>IF('２０１６．６年生組合せ表'!AA463="","",'２０１６．６年生組合せ表'!AA463)</f>
      </c>
    </row>
    <row r="466" spans="79:84" ht="13.5">
      <c r="CA466" s="129">
        <f>IF('２０１６．６年生組合せ表'!AA464="","",'２０１６．６年生組合せ表'!O464&amp;'２０１６．６年生組合せ表'!AG464)</f>
      </c>
      <c r="CB466" s="130">
        <f>IF('２０１６．６年生組合せ表'!AA464="","",'２０１６．６年生組合せ表'!AA464)</f>
      </c>
      <c r="CC466" s="130">
        <f>IF('２０１６．６年生組合せ表'!AE464="","",'２０１６．６年生組合せ表'!AE464)</f>
      </c>
      <c r="CD466" s="130">
        <f>IF('２０１６．６年生組合せ表'!AA464="","",'２０１６．６年生組合せ表'!AG464&amp;'２０１６．６年生組合せ表'!O464)</f>
      </c>
      <c r="CE466" s="130">
        <f>IF('２０１６．６年生組合せ表'!AE464="","",'２０１６．６年生組合せ表'!AE464)</f>
      </c>
      <c r="CF466" s="130">
        <f>IF('２０１６．６年生組合せ表'!AA464="","",'２０１６．６年生組合せ表'!AA464)</f>
      </c>
    </row>
    <row r="467" spans="79:84" ht="13.5">
      <c r="CA467" s="129">
        <f>IF('２０１６．６年生組合せ表'!AA465="","",'２０１６．６年生組合せ表'!O465&amp;'２０１６．６年生組合せ表'!AG465)</f>
      </c>
      <c r="CB467" s="130">
        <f>IF('２０１６．６年生組合せ表'!AA465="","",'２０１６．６年生組合せ表'!AA465)</f>
      </c>
      <c r="CC467" s="130">
        <f>IF('２０１６．６年生組合せ表'!AE465="","",'２０１６．６年生組合せ表'!AE465)</f>
      </c>
      <c r="CD467" s="130">
        <f>IF('２０１６．６年生組合せ表'!AA465="","",'２０１６．６年生組合せ表'!AG465&amp;'２０１６．６年生組合せ表'!O465)</f>
      </c>
      <c r="CE467" s="130">
        <f>IF('２０１６．６年生組合せ表'!AE465="","",'２０１６．６年生組合せ表'!AE465)</f>
      </c>
      <c r="CF467" s="130">
        <f>IF('２０１６．６年生組合せ表'!AA465="","",'２０１６．６年生組合せ表'!AA465)</f>
      </c>
    </row>
    <row r="468" spans="79:84" ht="13.5">
      <c r="CA468" s="129">
        <f>IF('２０１６．６年生組合せ表'!AA466="","",'２０１６．６年生組合せ表'!O466&amp;'２０１６．６年生組合せ表'!AG466)</f>
      </c>
      <c r="CB468" s="130">
        <f>IF('２０１６．６年生組合せ表'!AA466="","",'２０１６．６年生組合せ表'!AA466)</f>
      </c>
      <c r="CC468" s="130">
        <f>IF('２０１６．６年生組合せ表'!AE466="","",'２０１６．６年生組合せ表'!AE466)</f>
      </c>
      <c r="CD468" s="130">
        <f>IF('２０１６．６年生組合せ表'!AA466="","",'２０１６．６年生組合せ表'!AG466&amp;'２０１６．６年生組合せ表'!O466)</f>
      </c>
      <c r="CE468" s="130">
        <f>IF('２０１６．６年生組合せ表'!AE466="","",'２０１６．６年生組合せ表'!AE466)</f>
      </c>
      <c r="CF468" s="130">
        <f>IF('２０１６．６年生組合せ表'!AA466="","",'２０１６．６年生組合せ表'!AA466)</f>
      </c>
    </row>
    <row r="469" spans="79:84" ht="13.5">
      <c r="CA469" s="129">
        <f>IF('２０１６．６年生組合せ表'!AA467="","",'２０１６．６年生組合せ表'!O467&amp;'２０１６．６年生組合せ表'!AG467)</f>
      </c>
      <c r="CB469" s="130">
        <f>IF('２０１６．６年生組合せ表'!AA467="","",'２０１６．６年生組合せ表'!AA467)</f>
      </c>
      <c r="CC469" s="130">
        <f>IF('２０１６．６年生組合せ表'!AE467="","",'２０１６．６年生組合せ表'!AE467)</f>
      </c>
      <c r="CD469" s="130">
        <f>IF('２０１６．６年生組合せ表'!AA467="","",'２０１６．６年生組合せ表'!AG467&amp;'２０１６．６年生組合せ表'!O467)</f>
      </c>
      <c r="CE469" s="130">
        <f>IF('２０１６．６年生組合せ表'!AE467="","",'２０１６．６年生組合せ表'!AE467)</f>
      </c>
      <c r="CF469" s="130">
        <f>IF('２０１６．６年生組合せ表'!AA467="","",'２０１６．６年生組合せ表'!AA467)</f>
      </c>
    </row>
    <row r="470" spans="79:84" ht="13.5">
      <c r="CA470" s="129">
        <f>IF('２０１６．６年生組合せ表'!AA468="","",'２０１６．６年生組合せ表'!O468&amp;'２０１６．６年生組合せ表'!AG468)</f>
      </c>
      <c r="CB470" s="130">
        <f>IF('２０１６．６年生組合せ表'!AA468="","",'２０１６．６年生組合せ表'!AA468)</f>
      </c>
      <c r="CC470" s="130">
        <f>IF('２０１６．６年生組合せ表'!AE468="","",'２０１６．６年生組合せ表'!AE468)</f>
      </c>
      <c r="CD470" s="130">
        <f>IF('２０１６．６年生組合せ表'!AA468="","",'２０１６．６年生組合せ表'!AG468&amp;'２０１６．６年生組合せ表'!O468)</f>
      </c>
      <c r="CE470" s="130">
        <f>IF('２０１６．６年生組合せ表'!AE468="","",'２０１６．６年生組合せ表'!AE468)</f>
      </c>
      <c r="CF470" s="130">
        <f>IF('２０１６．６年生組合せ表'!AA468="","",'２０１６．６年生組合せ表'!AA468)</f>
      </c>
    </row>
    <row r="471" spans="79:84" ht="13.5">
      <c r="CA471" s="129">
        <f>IF('２０１６．６年生組合せ表'!AA469="","",'２０１６．６年生組合せ表'!O469&amp;'２０１６．６年生組合せ表'!AG469)</f>
      </c>
      <c r="CB471" s="130">
        <f>IF('２０１６．６年生組合せ表'!AA469="","",'２０１６．６年生組合せ表'!AA469)</f>
      </c>
      <c r="CC471" s="130">
        <f>IF('２０１６．６年生組合せ表'!AE469="","",'２０１６．６年生組合せ表'!AE469)</f>
      </c>
      <c r="CD471" s="130">
        <f>IF('２０１６．６年生組合せ表'!AA469="","",'２０１６．６年生組合せ表'!AG469&amp;'２０１６．６年生組合せ表'!O469)</f>
      </c>
      <c r="CE471" s="130">
        <f>IF('２０１６．６年生組合せ表'!AE469="","",'２０１６．６年生組合せ表'!AE469)</f>
      </c>
      <c r="CF471" s="130">
        <f>IF('２０１６．６年生組合せ表'!AA469="","",'２０１６．６年生組合せ表'!AA469)</f>
      </c>
    </row>
    <row r="472" spans="79:84" ht="13.5">
      <c r="CA472" s="129">
        <f>IF('２０１６．６年生組合せ表'!AA470="","",'２０１６．６年生組合せ表'!O470&amp;'２０１６．６年生組合せ表'!AG470)</f>
      </c>
      <c r="CB472" s="130">
        <f>IF('２０１６．６年生組合せ表'!AA470="","",'２０１６．６年生組合せ表'!AA470)</f>
      </c>
      <c r="CC472" s="130">
        <f>IF('２０１６．６年生組合せ表'!AE470="","",'２０１６．６年生組合せ表'!AE470)</f>
      </c>
      <c r="CD472" s="130">
        <f>IF('２０１６．６年生組合せ表'!AA470="","",'２０１６．６年生組合せ表'!AG470&amp;'２０１６．６年生組合せ表'!O470)</f>
      </c>
      <c r="CE472" s="130">
        <f>IF('２０１６．６年生組合せ表'!AE470="","",'２０１６．６年生組合せ表'!AE470)</f>
      </c>
      <c r="CF472" s="130">
        <f>IF('２０１６．６年生組合せ表'!AA470="","",'２０１６．６年生組合せ表'!AA470)</f>
      </c>
    </row>
    <row r="473" spans="79:84" ht="13.5">
      <c r="CA473" s="129">
        <f>IF('２０１６．６年生組合せ表'!AA471="","",'２０１６．６年生組合せ表'!O471&amp;'２０１６．６年生組合せ表'!AG471)</f>
      </c>
      <c r="CB473" s="130">
        <f>IF('２０１６．６年生組合せ表'!AA471="","",'２０１６．６年生組合せ表'!AA471)</f>
      </c>
      <c r="CC473" s="130">
        <f>IF('２０１６．６年生組合せ表'!AE471="","",'２０１６．６年生組合せ表'!AE471)</f>
      </c>
      <c r="CD473" s="130">
        <f>IF('２０１６．６年生組合せ表'!AA471="","",'２０１６．６年生組合せ表'!AG471&amp;'２０１６．６年生組合せ表'!O471)</f>
      </c>
      <c r="CE473" s="130">
        <f>IF('２０１６．６年生組合せ表'!AE471="","",'２０１６．６年生組合せ表'!AE471)</f>
      </c>
      <c r="CF473" s="130">
        <f>IF('２０１６．６年生組合せ表'!AA471="","",'２０１６．６年生組合せ表'!AA471)</f>
      </c>
    </row>
    <row r="474" spans="79:84" ht="13.5">
      <c r="CA474" s="129">
        <f>IF('２０１６．６年生組合せ表'!AA472="","",'２０１６．６年生組合せ表'!O472&amp;'２０１６．６年生組合せ表'!AG472)</f>
      </c>
      <c r="CB474" s="130">
        <f>IF('２０１６．６年生組合せ表'!AA472="","",'２０１６．６年生組合せ表'!AA472)</f>
      </c>
      <c r="CC474" s="130">
        <f>IF('２０１６．６年生組合せ表'!AE472="","",'２０１６．６年生組合せ表'!AE472)</f>
      </c>
      <c r="CD474" s="130">
        <f>IF('２０１６．６年生組合せ表'!AA472="","",'２０１６．６年生組合せ表'!AG472&amp;'２０１６．６年生組合せ表'!O472)</f>
      </c>
      <c r="CE474" s="130">
        <f>IF('２０１６．６年生組合せ表'!AE472="","",'２０１６．６年生組合せ表'!AE472)</f>
      </c>
      <c r="CF474" s="130">
        <f>IF('２０１６．６年生組合せ表'!AA472="","",'２０１６．６年生組合せ表'!AA472)</f>
      </c>
    </row>
    <row r="475" spans="79:84" ht="13.5">
      <c r="CA475" s="129">
        <f>IF('２０１６．６年生組合せ表'!AA473="","",'２０１６．６年生組合せ表'!O473&amp;'２０１６．６年生組合せ表'!AG473)</f>
      </c>
      <c r="CB475" s="130">
        <f>IF('２０１６．６年生組合せ表'!AA473="","",'２０１６．６年生組合せ表'!AA473)</f>
      </c>
      <c r="CC475" s="130">
        <f>IF('２０１６．６年生組合せ表'!AE473="","",'２０１６．６年生組合せ表'!AE473)</f>
      </c>
      <c r="CD475" s="130">
        <f>IF('２０１６．６年生組合せ表'!AA473="","",'２０１６．６年生組合せ表'!AG473&amp;'２０１６．６年生組合せ表'!O473)</f>
      </c>
      <c r="CE475" s="130">
        <f>IF('２０１６．６年生組合せ表'!AE473="","",'２０１６．６年生組合せ表'!AE473)</f>
      </c>
      <c r="CF475" s="130">
        <f>IF('２０１６．６年生組合せ表'!AA473="","",'２０１６．６年生組合せ表'!AA473)</f>
      </c>
    </row>
    <row r="476" spans="79:84" ht="13.5">
      <c r="CA476" s="129">
        <f>IF('２０１６．６年生組合せ表'!AA474="","",'２０１６．６年生組合せ表'!O474&amp;'２０１６．６年生組合せ表'!AG474)</f>
      </c>
      <c r="CB476" s="130">
        <f>IF('２０１６．６年生組合せ表'!AA474="","",'２０１６．６年生組合せ表'!AA474)</f>
      </c>
      <c r="CC476" s="130">
        <f>IF('２０１６．６年生組合せ表'!AE474="","",'２０１６．６年生組合せ表'!AE474)</f>
      </c>
      <c r="CD476" s="130">
        <f>IF('２０１６．６年生組合せ表'!AA474="","",'２０１６．６年生組合せ表'!AG474&amp;'２０１６．６年生組合せ表'!O474)</f>
      </c>
      <c r="CE476" s="130">
        <f>IF('２０１６．６年生組合せ表'!AE474="","",'２０１６．６年生組合せ表'!AE474)</f>
      </c>
      <c r="CF476" s="130">
        <f>IF('２０１６．６年生組合せ表'!AA474="","",'２０１６．６年生組合せ表'!AA474)</f>
      </c>
    </row>
    <row r="477" spans="79:84" ht="13.5">
      <c r="CA477" s="129">
        <f>IF('２０１６．６年生組合せ表'!AA475="","",'２０１６．６年生組合せ表'!O475&amp;'２０１６．６年生組合せ表'!AG475)</f>
      </c>
      <c r="CB477" s="130">
        <f>IF('２０１６．６年生組合せ表'!AA475="","",'２０１６．６年生組合せ表'!AA475)</f>
      </c>
      <c r="CC477" s="130">
        <f>IF('２０１６．６年生組合せ表'!AE475="","",'２０１６．６年生組合せ表'!AE475)</f>
      </c>
      <c r="CD477" s="130">
        <f>IF('２０１６．６年生組合せ表'!AA475="","",'２０１６．６年生組合せ表'!AG475&amp;'２０１６．６年生組合せ表'!O475)</f>
      </c>
      <c r="CE477" s="130">
        <f>IF('２０１６．６年生組合せ表'!AE475="","",'２０１６．６年生組合せ表'!AE475)</f>
      </c>
      <c r="CF477" s="130">
        <f>IF('２０１６．６年生組合せ表'!AA475="","",'２０１６．６年生組合せ表'!AA475)</f>
      </c>
    </row>
    <row r="478" spans="79:84" ht="13.5">
      <c r="CA478" s="129">
        <f>IF('２０１６．６年生組合せ表'!AA476="","",'２０１６．６年生組合せ表'!O476&amp;'２０１６．６年生組合せ表'!AG476)</f>
      </c>
      <c r="CB478" s="130">
        <f>IF('２０１６．６年生組合せ表'!AA476="","",'２０１６．６年生組合せ表'!AA476)</f>
      </c>
      <c r="CC478" s="130">
        <f>IF('２０１６．６年生組合せ表'!AE476="","",'２０１６．６年生組合せ表'!AE476)</f>
      </c>
      <c r="CD478" s="130">
        <f>IF('２０１６．６年生組合せ表'!AA476="","",'２０１６．６年生組合せ表'!AG476&amp;'２０１６．６年生組合せ表'!O476)</f>
      </c>
      <c r="CE478" s="130">
        <f>IF('２０１６．６年生組合せ表'!AE476="","",'２０１６．６年生組合せ表'!AE476)</f>
      </c>
      <c r="CF478" s="130">
        <f>IF('２０１６．６年生組合せ表'!AA476="","",'２０１６．６年生組合せ表'!AA476)</f>
      </c>
    </row>
    <row r="479" spans="79:84" ht="13.5">
      <c r="CA479" s="129">
        <f>IF('２０１６．６年生組合せ表'!AA477="","",'２０１６．６年生組合せ表'!O477&amp;'２０１６．６年生組合せ表'!AG477)</f>
      </c>
      <c r="CB479" s="130">
        <f>IF('２０１６．６年生組合せ表'!AA477="","",'２０１６．６年生組合せ表'!AA477)</f>
      </c>
      <c r="CC479" s="130">
        <f>IF('２０１６．６年生組合せ表'!AE477="","",'２０１６．６年生組合せ表'!AE477)</f>
      </c>
      <c r="CD479" s="130">
        <f>IF('２０１６．６年生組合せ表'!AA477="","",'２０１６．６年生組合せ表'!AG477&amp;'２０１６．６年生組合せ表'!O477)</f>
      </c>
      <c r="CE479" s="130">
        <f>IF('２０１６．６年生組合せ表'!AE477="","",'２０１６．６年生組合せ表'!AE477)</f>
      </c>
      <c r="CF479" s="130">
        <f>IF('２０１６．６年生組合せ表'!AA477="","",'２０１６．６年生組合せ表'!AA477)</f>
      </c>
    </row>
    <row r="480" spans="79:84" ht="13.5">
      <c r="CA480" s="129">
        <f>IF('２０１６．６年生組合せ表'!AA478="","",'２０１６．６年生組合せ表'!O478&amp;'２０１６．６年生組合せ表'!AG478)</f>
      </c>
      <c r="CB480" s="130">
        <f>IF('２０１６．６年生組合せ表'!AA478="","",'２０１６．６年生組合せ表'!AA478)</f>
      </c>
      <c r="CC480" s="130">
        <f>IF('２０１６．６年生組合せ表'!AE478="","",'２０１６．６年生組合せ表'!AE478)</f>
      </c>
      <c r="CD480" s="130">
        <f>IF('２０１６．６年生組合せ表'!AA478="","",'２０１６．６年生組合せ表'!AG478&amp;'２０１６．６年生組合せ表'!O478)</f>
      </c>
      <c r="CE480" s="130">
        <f>IF('２０１６．６年生組合せ表'!AE478="","",'２０１６．６年生組合せ表'!AE478)</f>
      </c>
      <c r="CF480" s="130">
        <f>IF('２０１６．６年生組合せ表'!AA478="","",'２０１６．６年生組合せ表'!AA478)</f>
      </c>
    </row>
    <row r="481" spans="79:84" ht="13.5">
      <c r="CA481" s="129">
        <f>IF('２０１６．６年生組合せ表'!AA479="","",'２０１６．６年生組合せ表'!O479&amp;'２０１６．６年生組合せ表'!AG479)</f>
      </c>
      <c r="CB481" s="130">
        <f>IF('２０１６．６年生組合せ表'!AA479="","",'２０１６．６年生組合せ表'!AA479)</f>
      </c>
      <c r="CC481" s="130">
        <f>IF('２０１６．６年生組合せ表'!AE479="","",'２０１６．６年生組合せ表'!AE479)</f>
      </c>
      <c r="CD481" s="130">
        <f>IF('２０１６．６年生組合せ表'!AA479="","",'２０１６．６年生組合せ表'!AG479&amp;'２０１６．６年生組合せ表'!O479)</f>
      </c>
      <c r="CE481" s="130">
        <f>IF('２０１６．６年生組合せ表'!AE479="","",'２０１６．６年生組合せ表'!AE479)</f>
      </c>
      <c r="CF481" s="130">
        <f>IF('２０１６．６年生組合せ表'!AA479="","",'２０１６．６年生組合せ表'!AA479)</f>
      </c>
    </row>
    <row r="482" spans="79:84" ht="13.5">
      <c r="CA482" s="129">
        <f>IF('２０１６．６年生組合せ表'!AA480="","",'２０１６．６年生組合せ表'!O480&amp;'２０１６．６年生組合せ表'!AG480)</f>
      </c>
      <c r="CB482" s="130">
        <f>IF('２０１６．６年生組合せ表'!AA480="","",'２０１６．６年生組合せ表'!AA480)</f>
      </c>
      <c r="CC482" s="130">
        <f>IF('２０１６．６年生組合せ表'!AE480="","",'２０１６．６年生組合せ表'!AE480)</f>
      </c>
      <c r="CD482" s="130">
        <f>IF('２０１６．６年生組合せ表'!AA480="","",'２０１６．６年生組合せ表'!AG480&amp;'２０１６．６年生組合せ表'!O480)</f>
      </c>
      <c r="CE482" s="130">
        <f>IF('２０１６．６年生組合せ表'!AE480="","",'２０１６．６年生組合せ表'!AE480)</f>
      </c>
      <c r="CF482" s="130">
        <f>IF('２０１６．６年生組合せ表'!AA480="","",'２０１６．６年生組合せ表'!AA480)</f>
      </c>
    </row>
    <row r="483" spans="79:84" ht="13.5">
      <c r="CA483" s="129">
        <f>IF('２０１６．６年生組合せ表'!AA481="","",'２０１６．６年生組合せ表'!O481&amp;'２０１６．６年生組合せ表'!AG481)</f>
      </c>
      <c r="CB483" s="130">
        <f>IF('２０１６．６年生組合せ表'!AA481="","",'２０１６．６年生組合せ表'!AA481)</f>
      </c>
      <c r="CC483" s="130">
        <f>IF('２０１６．６年生組合せ表'!AE481="","",'２０１６．６年生組合せ表'!AE481)</f>
      </c>
      <c r="CD483" s="130">
        <f>IF('２０１６．６年生組合せ表'!AA481="","",'２０１６．６年生組合せ表'!AG481&amp;'２０１６．６年生組合せ表'!O481)</f>
      </c>
      <c r="CE483" s="130">
        <f>IF('２０１６．６年生組合せ表'!AE481="","",'２０１６．６年生組合せ表'!AE481)</f>
      </c>
      <c r="CF483" s="130">
        <f>IF('２０１６．６年生組合せ表'!AA481="","",'２０１６．６年生組合せ表'!AA481)</f>
      </c>
    </row>
    <row r="484" spans="79:84" ht="13.5">
      <c r="CA484" s="129">
        <f>IF('２０１６．６年生組合せ表'!AA482="","",'２０１６．６年生組合せ表'!O482&amp;'２０１６．６年生組合せ表'!AG482)</f>
      </c>
      <c r="CB484" s="130">
        <f>IF('２０１６．６年生組合せ表'!AA482="","",'２０１６．６年生組合せ表'!AA482)</f>
      </c>
      <c r="CC484" s="130">
        <f>IF('２０１６．６年生組合せ表'!AE482="","",'２０１６．６年生組合せ表'!AE482)</f>
      </c>
      <c r="CD484" s="130">
        <f>IF('２０１６．６年生組合せ表'!AA482="","",'２０１６．６年生組合せ表'!AG482&amp;'２０１６．６年生組合せ表'!O482)</f>
      </c>
      <c r="CE484" s="130">
        <f>IF('２０１６．６年生組合せ表'!AE482="","",'２０１６．６年生組合せ表'!AE482)</f>
      </c>
      <c r="CF484" s="130">
        <f>IF('２０１６．６年生組合せ表'!AA482="","",'２０１６．６年生組合せ表'!AA482)</f>
      </c>
    </row>
    <row r="485" spans="79:84" ht="13.5">
      <c r="CA485" s="129">
        <f>IF('２０１６．６年生組合せ表'!AA483="","",'２０１６．６年生組合せ表'!O483&amp;'２０１６．６年生組合せ表'!AG483)</f>
      </c>
      <c r="CB485" s="130">
        <f>IF('２０１６．６年生組合せ表'!AA483="","",'２０１６．６年生組合せ表'!AA483)</f>
      </c>
      <c r="CC485" s="130">
        <f>IF('２０１６．６年生組合せ表'!AE483="","",'２０１６．６年生組合せ表'!AE483)</f>
      </c>
      <c r="CD485" s="130">
        <f>IF('２０１６．６年生組合せ表'!AA483="","",'２０１６．６年生組合せ表'!AG483&amp;'２０１６．６年生組合せ表'!O483)</f>
      </c>
      <c r="CE485" s="130">
        <f>IF('２０１６．６年生組合せ表'!AE483="","",'２０１６．６年生組合せ表'!AE483)</f>
      </c>
      <c r="CF485" s="130">
        <f>IF('２０１６．６年生組合せ表'!AA483="","",'２０１６．６年生組合せ表'!AA483)</f>
      </c>
    </row>
    <row r="486" spans="79:84" ht="13.5">
      <c r="CA486" s="129">
        <f>IF('２０１６．６年生組合せ表'!AA484="","",'２０１６．６年生組合せ表'!O484&amp;'２０１６．６年生組合せ表'!AG484)</f>
      </c>
      <c r="CB486" s="130">
        <f>IF('２０１６．６年生組合せ表'!AA484="","",'２０１６．６年生組合せ表'!AA484)</f>
      </c>
      <c r="CC486" s="130">
        <f>IF('２０１６．６年生組合せ表'!AE484="","",'２０１６．６年生組合せ表'!AE484)</f>
      </c>
      <c r="CD486" s="130">
        <f>IF('２０１６．６年生組合せ表'!AA484="","",'２０１６．６年生組合せ表'!AG484&amp;'２０１６．６年生組合せ表'!O484)</f>
      </c>
      <c r="CE486" s="130">
        <f>IF('２０１６．６年生組合せ表'!AE484="","",'２０１６．６年生組合せ表'!AE484)</f>
      </c>
      <c r="CF486" s="130">
        <f>IF('２０１６．６年生組合せ表'!AA484="","",'２０１６．６年生組合せ表'!AA484)</f>
      </c>
    </row>
    <row r="487" spans="79:84" ht="13.5">
      <c r="CA487" s="129">
        <f>IF('２０１６．６年生組合せ表'!AA485="","",'２０１６．６年生組合せ表'!O485&amp;'２０１６．６年生組合せ表'!AG485)</f>
      </c>
      <c r="CB487" s="130">
        <f>IF('２０１６．６年生組合せ表'!AA485="","",'２０１６．６年生組合せ表'!AA485)</f>
      </c>
      <c r="CC487" s="130">
        <f>IF('２０１６．６年生組合せ表'!AE485="","",'２０１６．６年生組合せ表'!AE485)</f>
      </c>
      <c r="CD487" s="130">
        <f>IF('２０１６．６年生組合せ表'!AA485="","",'２０１６．６年生組合せ表'!AG485&amp;'２０１６．６年生組合せ表'!O485)</f>
      </c>
      <c r="CE487" s="130">
        <f>IF('２０１６．６年生組合せ表'!AE485="","",'２０１６．６年生組合せ表'!AE485)</f>
      </c>
      <c r="CF487" s="130">
        <f>IF('２０１６．６年生組合せ表'!AA485="","",'２０１６．６年生組合せ表'!AA485)</f>
      </c>
    </row>
    <row r="488" spans="79:84" ht="13.5">
      <c r="CA488" s="129">
        <f>IF('２０１６．６年生組合せ表'!AA486="","",'２０１６．６年生組合せ表'!O486&amp;'２０１６．６年生組合せ表'!AG486)</f>
      </c>
      <c r="CB488" s="130">
        <f>IF('２０１６．６年生組合せ表'!AA486="","",'２０１６．６年生組合せ表'!AA486)</f>
      </c>
      <c r="CC488" s="130">
        <f>IF('２０１６．６年生組合せ表'!AE486="","",'２０１６．６年生組合せ表'!AE486)</f>
      </c>
      <c r="CD488" s="130">
        <f>IF('２０１６．６年生組合せ表'!AA486="","",'２０１６．６年生組合せ表'!AG486&amp;'２０１６．６年生組合せ表'!O486)</f>
      </c>
      <c r="CE488" s="130">
        <f>IF('２０１６．６年生組合せ表'!AE486="","",'２０１６．６年生組合せ表'!AE486)</f>
      </c>
      <c r="CF488" s="130">
        <f>IF('２０１６．６年生組合せ表'!AA486="","",'２０１６．６年生組合せ表'!AA486)</f>
      </c>
    </row>
    <row r="489" spans="79:84" ht="13.5">
      <c r="CA489" s="129">
        <f>IF('２０１６．６年生組合せ表'!AA487="","",'２０１６．６年生組合せ表'!O487&amp;'２０１６．６年生組合せ表'!AG487)</f>
      </c>
      <c r="CB489" s="130">
        <f>IF('２０１６．６年生組合せ表'!AA487="","",'２０１６．６年生組合せ表'!AA487)</f>
      </c>
      <c r="CC489" s="130">
        <f>IF('２０１６．６年生組合せ表'!AE487="","",'２０１６．６年生組合せ表'!AE487)</f>
      </c>
      <c r="CD489" s="130">
        <f>IF('２０１６．６年生組合せ表'!AA487="","",'２０１６．６年生組合せ表'!AG487&amp;'２０１６．６年生組合せ表'!O487)</f>
      </c>
      <c r="CE489" s="130">
        <f>IF('２０１６．６年生組合せ表'!AE487="","",'２０１６．６年生組合せ表'!AE487)</f>
      </c>
      <c r="CF489" s="130">
        <f>IF('２０１６．６年生組合せ表'!AA487="","",'２０１６．６年生組合せ表'!AA487)</f>
      </c>
    </row>
    <row r="490" spans="79:84" ht="13.5">
      <c r="CA490" s="129">
        <f>IF('２０１６．６年生組合せ表'!AA488="","",'２０１６．６年生組合せ表'!O488&amp;'２０１６．６年生組合せ表'!AG488)</f>
      </c>
      <c r="CB490" s="130">
        <f>IF('２０１６．６年生組合せ表'!AA488="","",'２０１６．６年生組合せ表'!AA488)</f>
      </c>
      <c r="CC490" s="130">
        <f>IF('２０１６．６年生組合せ表'!AE488="","",'２０１６．６年生組合せ表'!AE488)</f>
      </c>
      <c r="CD490" s="130">
        <f>IF('２０１６．６年生組合せ表'!AA488="","",'２０１６．６年生組合せ表'!AG488&amp;'２０１６．６年生組合せ表'!O488)</f>
      </c>
      <c r="CE490" s="130">
        <f>IF('２０１６．６年生組合せ表'!AE488="","",'２０１６．６年生組合せ表'!AE488)</f>
      </c>
      <c r="CF490" s="130">
        <f>IF('２０１６．６年生組合せ表'!AA488="","",'２０１６．６年生組合せ表'!AA488)</f>
      </c>
    </row>
    <row r="491" spans="79:84" ht="13.5">
      <c r="CA491" s="129">
        <f>IF('２０１６．６年生組合せ表'!AA489="","",'２０１６．６年生組合せ表'!O489&amp;'２０１６．６年生組合せ表'!AG489)</f>
      </c>
      <c r="CB491" s="130">
        <f>IF('２０１６．６年生組合せ表'!AA489="","",'２０１６．６年生組合せ表'!AA489)</f>
      </c>
      <c r="CC491" s="130">
        <f>IF('２０１６．６年生組合せ表'!AE489="","",'２０１６．６年生組合せ表'!AE489)</f>
      </c>
      <c r="CD491" s="130">
        <f>IF('２０１６．６年生組合せ表'!AA489="","",'２０１６．６年生組合せ表'!AG489&amp;'２０１６．６年生組合せ表'!O489)</f>
      </c>
      <c r="CE491" s="130">
        <f>IF('２０１６．６年生組合せ表'!AE489="","",'２０１６．６年生組合せ表'!AE489)</f>
      </c>
      <c r="CF491" s="130">
        <f>IF('２０１６．６年生組合せ表'!AA489="","",'２０１６．６年生組合せ表'!AA489)</f>
      </c>
    </row>
    <row r="492" spans="79:84" ht="13.5">
      <c r="CA492" s="129">
        <f>IF('２０１６．６年生組合せ表'!AA490="","",'２０１６．６年生組合せ表'!O490&amp;'２０１６．６年生組合せ表'!AG490)</f>
      </c>
      <c r="CB492" s="130">
        <f>IF('２０１６．６年生組合せ表'!AA490="","",'２０１６．６年生組合せ表'!AA490)</f>
      </c>
      <c r="CC492" s="130">
        <f>IF('２０１６．６年生組合せ表'!AE490="","",'２０１６．６年生組合せ表'!AE490)</f>
      </c>
      <c r="CD492" s="130">
        <f>IF('２０１６．６年生組合せ表'!AA490="","",'２０１６．６年生組合せ表'!AG490&amp;'２０１６．６年生組合せ表'!O490)</f>
      </c>
      <c r="CE492" s="130">
        <f>IF('２０１６．６年生組合せ表'!AE490="","",'２０１６．６年生組合せ表'!AE490)</f>
      </c>
      <c r="CF492" s="130">
        <f>IF('２０１６．６年生組合せ表'!AA490="","",'２０１６．６年生組合せ表'!AA490)</f>
      </c>
    </row>
    <row r="493" spans="79:84" ht="13.5">
      <c r="CA493" s="129">
        <f>IF('２０１６．６年生組合せ表'!AA491="","",'２０１６．６年生組合せ表'!O491&amp;'２０１６．６年生組合せ表'!AG491)</f>
      </c>
      <c r="CB493" s="130">
        <f>IF('２０１６．６年生組合せ表'!AA491="","",'２０１６．６年生組合せ表'!AA491)</f>
      </c>
      <c r="CC493" s="130">
        <f>IF('２０１６．６年生組合せ表'!AE491="","",'２０１６．６年生組合せ表'!AE491)</f>
      </c>
      <c r="CD493" s="130">
        <f>IF('２０１６．６年生組合せ表'!AA491="","",'２０１６．６年生組合せ表'!AG491&amp;'２０１６．６年生組合せ表'!O491)</f>
      </c>
      <c r="CE493" s="130">
        <f>IF('２０１６．６年生組合せ表'!AE491="","",'２０１６．６年生組合せ表'!AE491)</f>
      </c>
      <c r="CF493" s="130">
        <f>IF('２０１６．６年生組合せ表'!AA491="","",'２０１６．６年生組合せ表'!AA491)</f>
      </c>
    </row>
    <row r="494" spans="79:84" ht="13.5">
      <c r="CA494" s="129">
        <f>IF('２０１６．６年生組合せ表'!AA492="","",'２０１６．６年生組合せ表'!O492&amp;'２０１６．６年生組合せ表'!AG492)</f>
      </c>
      <c r="CB494" s="130">
        <f>IF('２０１６．６年生組合せ表'!AA492="","",'２０１６．６年生組合せ表'!AA492)</f>
      </c>
      <c r="CC494" s="130">
        <f>IF('２０１６．６年生組合せ表'!AE492="","",'２０１６．６年生組合せ表'!AE492)</f>
      </c>
      <c r="CD494" s="130">
        <f>IF('２０１６．６年生組合せ表'!AA492="","",'２０１６．６年生組合せ表'!AG492&amp;'２０１６．６年生組合せ表'!O492)</f>
      </c>
      <c r="CE494" s="130">
        <f>IF('２０１６．６年生組合せ表'!AE492="","",'２０１６．６年生組合せ表'!AE492)</f>
      </c>
      <c r="CF494" s="130">
        <f>IF('２０１６．６年生組合せ表'!AA492="","",'２０１６．６年生組合せ表'!AA492)</f>
      </c>
    </row>
    <row r="495" spans="79:84" ht="13.5">
      <c r="CA495" s="129">
        <f>IF('２０１６．６年生組合せ表'!AA493="","",'２０１６．６年生組合せ表'!O493&amp;'２０１６．６年生組合せ表'!AG493)</f>
      </c>
      <c r="CB495" s="130">
        <f>IF('２０１６．６年生組合せ表'!AA493="","",'２０１６．６年生組合せ表'!AA493)</f>
      </c>
      <c r="CC495" s="130">
        <f>IF('２０１６．６年生組合せ表'!AE493="","",'２０１６．６年生組合せ表'!AE493)</f>
      </c>
      <c r="CD495" s="130">
        <f>IF('２０１６．６年生組合せ表'!AA493="","",'２０１６．６年生組合せ表'!AG493&amp;'２０１６．６年生組合せ表'!O493)</f>
      </c>
      <c r="CE495" s="130">
        <f>IF('２０１６．６年生組合せ表'!AE493="","",'２０１６．６年生組合せ表'!AE493)</f>
      </c>
      <c r="CF495" s="130">
        <f>IF('２０１６．６年生組合せ表'!AA493="","",'２０１６．６年生組合せ表'!AA493)</f>
      </c>
    </row>
    <row r="496" spans="79:84" ht="13.5">
      <c r="CA496" s="129">
        <f>IF('２０１６．６年生組合せ表'!AA494="","",'２０１６．６年生組合せ表'!O494&amp;'２０１６．６年生組合せ表'!AG494)</f>
      </c>
      <c r="CB496" s="130">
        <f>IF('２０１６．６年生組合せ表'!AA494="","",'２０１６．６年生組合せ表'!AA494)</f>
      </c>
      <c r="CC496" s="130">
        <f>IF('２０１６．６年生組合せ表'!AE494="","",'２０１６．６年生組合せ表'!AE494)</f>
      </c>
      <c r="CD496" s="130">
        <f>IF('２０１６．６年生組合せ表'!AA494="","",'２０１６．６年生組合せ表'!AG494&amp;'２０１６．６年生組合せ表'!O494)</f>
      </c>
      <c r="CE496" s="130">
        <f>IF('２０１６．６年生組合せ表'!AE494="","",'２０１６．６年生組合せ表'!AE494)</f>
      </c>
      <c r="CF496" s="130">
        <f>IF('２０１６．６年生組合せ表'!AA494="","",'２０１６．６年生組合せ表'!AA494)</f>
      </c>
    </row>
    <row r="497" spans="79:84" ht="13.5">
      <c r="CA497" s="129">
        <f>IF('２０１６．６年生組合せ表'!AA495="","",'２０１６．６年生組合せ表'!O495&amp;'２０１６．６年生組合せ表'!AG495)</f>
      </c>
      <c r="CB497" s="130">
        <f>IF('２０１６．６年生組合せ表'!AA495="","",'２０１６．６年生組合せ表'!AA495)</f>
      </c>
      <c r="CC497" s="130">
        <f>IF('２０１６．６年生組合せ表'!AE495="","",'２０１６．６年生組合せ表'!AE495)</f>
      </c>
      <c r="CD497" s="130">
        <f>IF('２０１６．６年生組合せ表'!AA495="","",'２０１６．６年生組合せ表'!AG495&amp;'２０１６．６年生組合せ表'!O495)</f>
      </c>
      <c r="CE497" s="130">
        <f>IF('２０１６．６年生組合せ表'!AE495="","",'２０１６．６年生組合せ表'!AE495)</f>
      </c>
      <c r="CF497" s="130">
        <f>IF('２０１６．６年生組合せ表'!AA495="","",'２０１６．６年生組合せ表'!AA495)</f>
      </c>
    </row>
    <row r="498" spans="79:84" ht="13.5">
      <c r="CA498" s="129">
        <f>IF('２０１６．６年生組合せ表'!AA496="","",'２０１６．６年生組合せ表'!O496&amp;'２０１６．６年生組合せ表'!AG496)</f>
      </c>
      <c r="CB498" s="130">
        <f>IF('２０１６．６年生組合せ表'!AA496="","",'２０１６．６年生組合せ表'!AA496)</f>
      </c>
      <c r="CC498" s="130">
        <f>IF('２０１６．６年生組合せ表'!AE496="","",'２０１６．６年生組合せ表'!AE496)</f>
      </c>
      <c r="CD498" s="130">
        <f>IF('２０１６．６年生組合せ表'!AA496="","",'２０１６．６年生組合せ表'!AG496&amp;'２０１６．６年生組合せ表'!O496)</f>
      </c>
      <c r="CE498" s="130">
        <f>IF('２０１６．６年生組合せ表'!AE496="","",'２０１６．６年生組合せ表'!AE496)</f>
      </c>
      <c r="CF498" s="130">
        <f>IF('２０１６．６年生組合せ表'!AA496="","",'２０１６．６年生組合せ表'!AA496)</f>
      </c>
    </row>
    <row r="499" spans="79:84" ht="13.5">
      <c r="CA499" s="129">
        <f>IF('２０１６．６年生組合せ表'!AA497="","",'２０１６．６年生組合せ表'!O497&amp;'２０１６．６年生組合せ表'!AG497)</f>
      </c>
      <c r="CB499" s="130">
        <f>IF('２０１６．６年生組合せ表'!AA497="","",'２０１６．６年生組合せ表'!AA497)</f>
      </c>
      <c r="CC499" s="130">
        <f>IF('２０１６．６年生組合せ表'!AE497="","",'２０１６．６年生組合せ表'!AE497)</f>
      </c>
      <c r="CD499" s="130">
        <f>IF('２０１６．６年生組合せ表'!AA497="","",'２０１６．６年生組合せ表'!AG497&amp;'２０１６．６年生組合せ表'!O497)</f>
      </c>
      <c r="CE499" s="130">
        <f>IF('２０１６．６年生組合せ表'!AE497="","",'２０１６．６年生組合せ表'!AE497)</f>
      </c>
      <c r="CF499" s="130">
        <f>IF('２０１６．６年生組合せ表'!AA497="","",'２０１６．６年生組合せ表'!AA497)</f>
      </c>
    </row>
    <row r="500" spans="79:84" ht="13.5">
      <c r="CA500" s="129">
        <f>IF('２０１６．６年生組合せ表'!AA498="","",'２０１６．６年生組合せ表'!O498&amp;'２０１６．６年生組合せ表'!AG498)</f>
      </c>
      <c r="CB500" s="130">
        <f>IF('２０１６．６年生組合せ表'!AA498="","",'２０１６．６年生組合せ表'!AA498)</f>
      </c>
      <c r="CC500" s="130">
        <f>IF('２０１６．６年生組合せ表'!AE498="","",'２０１６．６年生組合せ表'!AE498)</f>
      </c>
      <c r="CD500" s="130">
        <f>IF('２０１６．６年生組合せ表'!AA498="","",'２０１６．６年生組合せ表'!AG498&amp;'２０１６．６年生組合せ表'!O498)</f>
      </c>
      <c r="CE500" s="130">
        <f>IF('２０１６．６年生組合せ表'!AE498="","",'２０１６．６年生組合せ表'!AE498)</f>
      </c>
      <c r="CF500" s="130">
        <f>IF('２０１６．６年生組合せ表'!AA498="","",'２０１６．６年生組合せ表'!AA498)</f>
      </c>
    </row>
  </sheetData>
  <sheetProtection/>
  <mergeCells count="41">
    <mergeCell ref="BD5:BF5"/>
    <mergeCell ref="BG5:BI5"/>
    <mergeCell ref="BJ5:BL5"/>
    <mergeCell ref="AL5:AN5"/>
    <mergeCell ref="AO5:AQ5"/>
    <mergeCell ref="AR5:AT5"/>
    <mergeCell ref="AU5:AW5"/>
    <mergeCell ref="AX5:AZ5"/>
    <mergeCell ref="BA5:BC5"/>
    <mergeCell ref="T5:V5"/>
    <mergeCell ref="W5:Y5"/>
    <mergeCell ref="Z5:AB5"/>
    <mergeCell ref="AC5:AE5"/>
    <mergeCell ref="AF5:AH5"/>
    <mergeCell ref="AI5:AK5"/>
    <mergeCell ref="AX4:AZ4"/>
    <mergeCell ref="BA4:BC4"/>
    <mergeCell ref="BD4:BF4"/>
    <mergeCell ref="BG4:BI4"/>
    <mergeCell ref="BJ4:BL4"/>
    <mergeCell ref="E5:G5"/>
    <mergeCell ref="H5:J5"/>
    <mergeCell ref="K5:M5"/>
    <mergeCell ref="N5:P5"/>
    <mergeCell ref="Q5:S5"/>
    <mergeCell ref="AF4:AH4"/>
    <mergeCell ref="AI4:AK4"/>
    <mergeCell ref="AL4:AN4"/>
    <mergeCell ref="AO4:AQ4"/>
    <mergeCell ref="AR4:AT4"/>
    <mergeCell ref="AU4:AW4"/>
    <mergeCell ref="C2:BV2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rintOptions/>
  <pageMargins left="0.7" right="0.7" top="0.75" bottom="0.75" header="0.3" footer="0.3"/>
  <pageSetup fitToHeight="1" fitToWidth="1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268"/>
  <sheetViews>
    <sheetView tabSelected="1" zoomScalePageLayoutView="0" workbookViewId="0" topLeftCell="A134">
      <selection activeCell="BC150" sqref="BC150:BG150"/>
    </sheetView>
  </sheetViews>
  <sheetFormatPr defaultColWidth="9.00390625" defaultRowHeight="13.5"/>
  <cols>
    <col min="1" max="59" width="1.625" style="2" customWidth="1"/>
  </cols>
  <sheetData>
    <row r="1" ht="6.75" customHeight="1"/>
    <row r="2" spans="1:59" ht="20.25" customHeight="1">
      <c r="A2" s="162" t="s">
        <v>87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</row>
    <row r="3" spans="1:59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63" t="s">
        <v>0</v>
      </c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</row>
    <row r="5" ht="6.75" customHeight="1"/>
    <row r="6" spans="1:23" ht="15" customHeight="1" thickBot="1">
      <c r="A6" s="226" t="s">
        <v>95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</row>
    <row r="7" spans="1:59" ht="15" customHeight="1" thickBot="1">
      <c r="A7" s="261"/>
      <c r="B7" s="240"/>
      <c r="C7" s="240" t="s">
        <v>13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 t="s">
        <v>14</v>
      </c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 t="s">
        <v>15</v>
      </c>
      <c r="AT7" s="240"/>
      <c r="AU7" s="240"/>
      <c r="AV7" s="240"/>
      <c r="AW7" s="240"/>
      <c r="AX7" s="240" t="s">
        <v>16</v>
      </c>
      <c r="AY7" s="240"/>
      <c r="AZ7" s="240"/>
      <c r="BA7" s="240"/>
      <c r="BB7" s="240"/>
      <c r="BC7" s="240" t="s">
        <v>17</v>
      </c>
      <c r="BD7" s="240"/>
      <c r="BE7" s="240"/>
      <c r="BF7" s="240"/>
      <c r="BG7" s="241"/>
    </row>
    <row r="8" spans="1:59" ht="15" customHeight="1">
      <c r="A8" s="245">
        <v>1</v>
      </c>
      <c r="B8" s="238"/>
      <c r="C8" s="246">
        <v>0.3958333333333333</v>
      </c>
      <c r="D8" s="247"/>
      <c r="E8" s="247"/>
      <c r="F8" s="247"/>
      <c r="G8" s="247"/>
      <c r="H8" s="183" t="s">
        <v>64</v>
      </c>
      <c r="I8" s="183"/>
      <c r="J8" s="247">
        <v>0.4270833333333333</v>
      </c>
      <c r="K8" s="247"/>
      <c r="L8" s="247"/>
      <c r="M8" s="247"/>
      <c r="N8" s="257"/>
      <c r="O8" s="258" t="s">
        <v>65</v>
      </c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188">
        <v>1</v>
      </c>
      <c r="AB8" s="188"/>
      <c r="AC8" s="188" t="s">
        <v>37</v>
      </c>
      <c r="AD8" s="188"/>
      <c r="AE8" s="188">
        <v>2</v>
      </c>
      <c r="AF8" s="188"/>
      <c r="AG8" s="259" t="s">
        <v>80</v>
      </c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38" t="s">
        <v>107</v>
      </c>
      <c r="AT8" s="238"/>
      <c r="AU8" s="238"/>
      <c r="AV8" s="238"/>
      <c r="AW8" s="238"/>
      <c r="AX8" s="238" t="s">
        <v>108</v>
      </c>
      <c r="AY8" s="238"/>
      <c r="AZ8" s="238"/>
      <c r="BA8" s="238"/>
      <c r="BB8" s="238"/>
      <c r="BC8" s="238" t="s">
        <v>107</v>
      </c>
      <c r="BD8" s="238"/>
      <c r="BE8" s="238"/>
      <c r="BF8" s="238"/>
      <c r="BG8" s="239"/>
    </row>
    <row r="9" spans="1:59" ht="15" customHeight="1">
      <c r="A9" s="227">
        <v>2</v>
      </c>
      <c r="B9" s="205"/>
      <c r="C9" s="201">
        <v>0.4305555555555556</v>
      </c>
      <c r="D9" s="201"/>
      <c r="E9" s="201"/>
      <c r="F9" s="201"/>
      <c r="G9" s="201"/>
      <c r="H9" s="189" t="s">
        <v>64</v>
      </c>
      <c r="I9" s="189"/>
      <c r="J9" s="201">
        <v>0.4618055555555556</v>
      </c>
      <c r="K9" s="201"/>
      <c r="L9" s="201"/>
      <c r="M9" s="201"/>
      <c r="N9" s="202"/>
      <c r="O9" s="203" t="s">
        <v>2</v>
      </c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189">
        <v>0</v>
      </c>
      <c r="AB9" s="189"/>
      <c r="AC9" s="189" t="s">
        <v>37</v>
      </c>
      <c r="AD9" s="189"/>
      <c r="AE9" s="189">
        <v>3</v>
      </c>
      <c r="AF9" s="189"/>
      <c r="AG9" s="191" t="s">
        <v>93</v>
      </c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2"/>
      <c r="AS9" s="205" t="s">
        <v>62</v>
      </c>
      <c r="AT9" s="205"/>
      <c r="AU9" s="205"/>
      <c r="AV9" s="205"/>
      <c r="AW9" s="205"/>
      <c r="AX9" s="205" t="s">
        <v>98</v>
      </c>
      <c r="AY9" s="205"/>
      <c r="AZ9" s="205"/>
      <c r="BA9" s="205"/>
      <c r="BB9" s="205"/>
      <c r="BC9" s="205"/>
      <c r="BD9" s="205"/>
      <c r="BE9" s="205"/>
      <c r="BF9" s="205"/>
      <c r="BG9" s="206"/>
    </row>
    <row r="10" spans="1:59" ht="15" customHeight="1">
      <c r="A10" s="227">
        <v>3</v>
      </c>
      <c r="B10" s="205"/>
      <c r="C10" s="207">
        <v>0.46527777777777773</v>
      </c>
      <c r="D10" s="201"/>
      <c r="E10" s="201"/>
      <c r="F10" s="201"/>
      <c r="G10" s="201"/>
      <c r="H10" s="189" t="s">
        <v>64</v>
      </c>
      <c r="I10" s="189"/>
      <c r="J10" s="201">
        <v>0.49652777777777773</v>
      </c>
      <c r="K10" s="201"/>
      <c r="L10" s="201"/>
      <c r="M10" s="201"/>
      <c r="N10" s="202"/>
      <c r="O10" s="208" t="s">
        <v>80</v>
      </c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99">
        <v>4</v>
      </c>
      <c r="AB10" s="199"/>
      <c r="AC10" s="199" t="s">
        <v>37</v>
      </c>
      <c r="AD10" s="199"/>
      <c r="AE10" s="199">
        <v>0</v>
      </c>
      <c r="AF10" s="199"/>
      <c r="AG10" s="209" t="s">
        <v>125</v>
      </c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5" t="s">
        <v>111</v>
      </c>
      <c r="AT10" s="205"/>
      <c r="AU10" s="205"/>
      <c r="AV10" s="205"/>
      <c r="AW10" s="205"/>
      <c r="AX10" s="205" t="s">
        <v>7</v>
      </c>
      <c r="AY10" s="205"/>
      <c r="AZ10" s="205"/>
      <c r="BA10" s="205"/>
      <c r="BB10" s="205"/>
      <c r="BC10" s="205"/>
      <c r="BD10" s="205"/>
      <c r="BE10" s="205"/>
      <c r="BF10" s="205"/>
      <c r="BG10" s="206"/>
    </row>
    <row r="11" spans="1:59" ht="15" customHeight="1">
      <c r="A11" s="227">
        <v>4</v>
      </c>
      <c r="B11" s="205"/>
      <c r="C11" s="224">
        <v>0.5</v>
      </c>
      <c r="D11" s="224"/>
      <c r="E11" s="224"/>
      <c r="F11" s="224"/>
      <c r="G11" s="224"/>
      <c r="H11" s="199" t="s">
        <v>64</v>
      </c>
      <c r="I11" s="199"/>
      <c r="J11" s="224">
        <v>0.53125</v>
      </c>
      <c r="K11" s="224"/>
      <c r="L11" s="224"/>
      <c r="M11" s="224"/>
      <c r="N11" s="224"/>
      <c r="O11" s="203" t="s">
        <v>97</v>
      </c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189">
        <v>8</v>
      </c>
      <c r="AB11" s="189"/>
      <c r="AC11" s="189" t="s">
        <v>37</v>
      </c>
      <c r="AD11" s="189"/>
      <c r="AE11" s="189">
        <v>0</v>
      </c>
      <c r="AF11" s="189"/>
      <c r="AG11" s="191" t="s">
        <v>2</v>
      </c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2"/>
      <c r="AS11" s="205" t="s">
        <v>98</v>
      </c>
      <c r="AT11" s="205"/>
      <c r="AU11" s="205"/>
      <c r="AV11" s="205"/>
      <c r="AW11" s="205"/>
      <c r="AX11" s="205" t="s">
        <v>112</v>
      </c>
      <c r="AY11" s="205"/>
      <c r="AZ11" s="205"/>
      <c r="BA11" s="205"/>
      <c r="BB11" s="205"/>
      <c r="BC11" s="205"/>
      <c r="BD11" s="205"/>
      <c r="BE11" s="205"/>
      <c r="BF11" s="205"/>
      <c r="BG11" s="206"/>
    </row>
    <row r="12" spans="1:59" ht="15" customHeight="1">
      <c r="A12" s="227">
        <v>5</v>
      </c>
      <c r="B12" s="205"/>
      <c r="C12" s="207">
        <v>0.5347222222222222</v>
      </c>
      <c r="D12" s="201"/>
      <c r="E12" s="201"/>
      <c r="F12" s="201"/>
      <c r="G12" s="201"/>
      <c r="H12" s="189" t="s">
        <v>64</v>
      </c>
      <c r="I12" s="189"/>
      <c r="J12" s="201">
        <v>0.5659722222222222</v>
      </c>
      <c r="K12" s="201"/>
      <c r="L12" s="201"/>
      <c r="M12" s="201"/>
      <c r="N12" s="202"/>
      <c r="O12" s="208" t="s">
        <v>125</v>
      </c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199">
        <v>0</v>
      </c>
      <c r="AB12" s="199"/>
      <c r="AC12" s="199" t="s">
        <v>37</v>
      </c>
      <c r="AD12" s="199"/>
      <c r="AE12" s="199">
        <v>3</v>
      </c>
      <c r="AF12" s="199"/>
      <c r="AG12" s="209" t="s">
        <v>65</v>
      </c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5" t="s">
        <v>110</v>
      </c>
      <c r="AT12" s="205"/>
      <c r="AU12" s="205"/>
      <c r="AV12" s="205"/>
      <c r="AW12" s="205"/>
      <c r="AX12" s="205" t="s">
        <v>111</v>
      </c>
      <c r="AY12" s="205"/>
      <c r="AZ12" s="205"/>
      <c r="BA12" s="205"/>
      <c r="BB12" s="205"/>
      <c r="BC12" s="205"/>
      <c r="BD12" s="205"/>
      <c r="BE12" s="205"/>
      <c r="BF12" s="205"/>
      <c r="BG12" s="206"/>
    </row>
    <row r="13" spans="1:59" ht="15" customHeight="1">
      <c r="A13" s="227">
        <v>6</v>
      </c>
      <c r="B13" s="205"/>
      <c r="C13" s="207">
        <v>0.5694444444444444</v>
      </c>
      <c r="D13" s="201"/>
      <c r="E13" s="201"/>
      <c r="F13" s="201"/>
      <c r="G13" s="201"/>
      <c r="H13" s="189" t="s">
        <v>64</v>
      </c>
      <c r="I13" s="189"/>
      <c r="J13" s="201">
        <v>0.6006944444444444</v>
      </c>
      <c r="K13" s="201"/>
      <c r="L13" s="201"/>
      <c r="M13" s="201"/>
      <c r="N13" s="202"/>
      <c r="O13" s="203" t="s">
        <v>103</v>
      </c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189">
        <v>2</v>
      </c>
      <c r="AB13" s="189"/>
      <c r="AC13" s="189" t="s">
        <v>37</v>
      </c>
      <c r="AD13" s="189"/>
      <c r="AE13" s="189">
        <v>1</v>
      </c>
      <c r="AF13" s="189"/>
      <c r="AG13" s="191" t="s">
        <v>10</v>
      </c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2"/>
      <c r="AS13" s="205" t="s">
        <v>112</v>
      </c>
      <c r="AT13" s="205"/>
      <c r="AU13" s="205"/>
      <c r="AV13" s="205"/>
      <c r="AW13" s="205"/>
      <c r="AX13" s="205" t="s">
        <v>62</v>
      </c>
      <c r="AY13" s="205"/>
      <c r="AZ13" s="205"/>
      <c r="BA13" s="205"/>
      <c r="BB13" s="205"/>
      <c r="BC13" s="205"/>
      <c r="BD13" s="205"/>
      <c r="BE13" s="205"/>
      <c r="BF13" s="205"/>
      <c r="BG13" s="206"/>
    </row>
    <row r="14" spans="1:59" ht="15" customHeight="1">
      <c r="A14" s="227">
        <v>7</v>
      </c>
      <c r="B14" s="205"/>
      <c r="C14" s="207">
        <v>0.6041666666666666</v>
      </c>
      <c r="D14" s="201"/>
      <c r="E14" s="201"/>
      <c r="F14" s="201"/>
      <c r="G14" s="201"/>
      <c r="H14" s="189" t="s">
        <v>64</v>
      </c>
      <c r="I14" s="189"/>
      <c r="J14" s="201">
        <v>0.6354166666666666</v>
      </c>
      <c r="K14" s="201"/>
      <c r="L14" s="201"/>
      <c r="M14" s="201"/>
      <c r="N14" s="202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28"/>
      <c r="AB14" s="228"/>
      <c r="AC14" s="228" t="s">
        <v>38</v>
      </c>
      <c r="AD14" s="228"/>
      <c r="AE14" s="228"/>
      <c r="AF14" s="228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6"/>
    </row>
    <row r="15" spans="1:59" ht="15" customHeight="1" thickBot="1">
      <c r="A15" s="231">
        <v>8</v>
      </c>
      <c r="B15" s="232"/>
      <c r="C15" s="176">
        <v>0.638888888888889</v>
      </c>
      <c r="D15" s="177"/>
      <c r="E15" s="177"/>
      <c r="F15" s="177"/>
      <c r="G15" s="177"/>
      <c r="H15" s="178" t="s">
        <v>64</v>
      </c>
      <c r="I15" s="178"/>
      <c r="J15" s="177">
        <v>0.6701388888888888</v>
      </c>
      <c r="K15" s="177"/>
      <c r="L15" s="177"/>
      <c r="M15" s="177"/>
      <c r="N15" s="179"/>
      <c r="O15" s="235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178"/>
      <c r="AB15" s="178"/>
      <c r="AC15" s="178" t="s">
        <v>38</v>
      </c>
      <c r="AD15" s="178"/>
      <c r="AE15" s="178"/>
      <c r="AF15" s="178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5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7"/>
    </row>
    <row r="16" spans="1:59" ht="6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</row>
    <row r="17" spans="1:59" ht="15" customHeight="1" thickBot="1">
      <c r="A17" s="242" t="s">
        <v>96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</row>
    <row r="18" spans="1:59" ht="15" customHeight="1" thickBot="1">
      <c r="A18" s="260"/>
      <c r="B18" s="190"/>
      <c r="C18" s="190" t="s">
        <v>13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 t="s">
        <v>14</v>
      </c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 t="s">
        <v>15</v>
      </c>
      <c r="AT18" s="190"/>
      <c r="AU18" s="190"/>
      <c r="AV18" s="190"/>
      <c r="AW18" s="190"/>
      <c r="AX18" s="190" t="s">
        <v>16</v>
      </c>
      <c r="AY18" s="190"/>
      <c r="AZ18" s="190"/>
      <c r="BA18" s="190"/>
      <c r="BB18" s="190"/>
      <c r="BC18" s="190" t="s">
        <v>17</v>
      </c>
      <c r="BD18" s="190"/>
      <c r="BE18" s="190"/>
      <c r="BF18" s="190"/>
      <c r="BG18" s="248"/>
    </row>
    <row r="19" spans="1:59" ht="15" customHeight="1">
      <c r="A19" s="256">
        <v>1</v>
      </c>
      <c r="B19" s="193"/>
      <c r="C19" s="246">
        <v>0.3958333333333333</v>
      </c>
      <c r="D19" s="247"/>
      <c r="E19" s="247"/>
      <c r="F19" s="247"/>
      <c r="G19" s="247"/>
      <c r="H19" s="183" t="s">
        <v>64</v>
      </c>
      <c r="I19" s="183"/>
      <c r="J19" s="247">
        <v>0.4270833333333333</v>
      </c>
      <c r="K19" s="247"/>
      <c r="L19" s="247"/>
      <c r="M19" s="247"/>
      <c r="N19" s="257"/>
      <c r="O19" s="266" t="s">
        <v>66</v>
      </c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4">
        <v>3</v>
      </c>
      <c r="AB19" s="264"/>
      <c r="AC19" s="264" t="s">
        <v>37</v>
      </c>
      <c r="AD19" s="264"/>
      <c r="AE19" s="264">
        <v>0</v>
      </c>
      <c r="AF19" s="264"/>
      <c r="AG19" s="265" t="s">
        <v>105</v>
      </c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195" t="s">
        <v>109</v>
      </c>
      <c r="AT19" s="195"/>
      <c r="AU19" s="195"/>
      <c r="AV19" s="195"/>
      <c r="AW19" s="195"/>
      <c r="AX19" s="193" t="s">
        <v>63</v>
      </c>
      <c r="AY19" s="193"/>
      <c r="AZ19" s="193"/>
      <c r="BA19" s="193"/>
      <c r="BB19" s="193"/>
      <c r="BC19" s="238" t="s">
        <v>107</v>
      </c>
      <c r="BD19" s="238"/>
      <c r="BE19" s="238"/>
      <c r="BF19" s="238"/>
      <c r="BG19" s="239"/>
    </row>
    <row r="20" spans="1:59" ht="15" customHeight="1">
      <c r="A20" s="200">
        <v>2</v>
      </c>
      <c r="B20" s="195"/>
      <c r="C20" s="201">
        <v>0.4305555555555556</v>
      </c>
      <c r="D20" s="201"/>
      <c r="E20" s="201"/>
      <c r="F20" s="201"/>
      <c r="G20" s="201"/>
      <c r="H20" s="189" t="s">
        <v>64</v>
      </c>
      <c r="I20" s="189"/>
      <c r="J20" s="201">
        <v>0.4618055555555556</v>
      </c>
      <c r="K20" s="201"/>
      <c r="L20" s="201"/>
      <c r="M20" s="201"/>
      <c r="N20" s="202"/>
      <c r="O20" s="216" t="s">
        <v>10</v>
      </c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3">
        <v>0</v>
      </c>
      <c r="AB20" s="213"/>
      <c r="AC20" s="213" t="s">
        <v>37</v>
      </c>
      <c r="AD20" s="213"/>
      <c r="AE20" s="213">
        <v>3</v>
      </c>
      <c r="AF20" s="213"/>
      <c r="AG20" s="214" t="s">
        <v>124</v>
      </c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5"/>
      <c r="AS20" s="195" t="s">
        <v>113</v>
      </c>
      <c r="AT20" s="195"/>
      <c r="AU20" s="195"/>
      <c r="AV20" s="195"/>
      <c r="AW20" s="195"/>
      <c r="AX20" s="195" t="s">
        <v>110</v>
      </c>
      <c r="AY20" s="195"/>
      <c r="AZ20" s="195"/>
      <c r="BA20" s="195"/>
      <c r="BB20" s="195"/>
      <c r="BC20" s="195"/>
      <c r="BD20" s="195"/>
      <c r="BE20" s="195"/>
      <c r="BF20" s="195"/>
      <c r="BG20" s="196"/>
    </row>
    <row r="21" spans="1:59" ht="15" customHeight="1">
      <c r="A21" s="200">
        <v>3</v>
      </c>
      <c r="B21" s="195"/>
      <c r="C21" s="207">
        <v>0.46527777777777773</v>
      </c>
      <c r="D21" s="201"/>
      <c r="E21" s="201"/>
      <c r="F21" s="201"/>
      <c r="G21" s="201"/>
      <c r="H21" s="189" t="s">
        <v>64</v>
      </c>
      <c r="I21" s="189"/>
      <c r="J21" s="201">
        <v>0.49652777777777773</v>
      </c>
      <c r="K21" s="201"/>
      <c r="L21" s="201"/>
      <c r="M21" s="201"/>
      <c r="N21" s="202"/>
      <c r="O21" s="230" t="s">
        <v>57</v>
      </c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28">
        <v>0</v>
      </c>
      <c r="AB21" s="228"/>
      <c r="AC21" s="228" t="s">
        <v>37</v>
      </c>
      <c r="AD21" s="228"/>
      <c r="AE21" s="228">
        <v>4</v>
      </c>
      <c r="AF21" s="228"/>
      <c r="AG21" s="229" t="s">
        <v>78</v>
      </c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195" t="s">
        <v>108</v>
      </c>
      <c r="AT21" s="195"/>
      <c r="AU21" s="195"/>
      <c r="AV21" s="195"/>
      <c r="AW21" s="195"/>
      <c r="AX21" s="195" t="s">
        <v>36</v>
      </c>
      <c r="AY21" s="195"/>
      <c r="AZ21" s="195"/>
      <c r="BA21" s="195"/>
      <c r="BB21" s="195"/>
      <c r="BC21" s="195"/>
      <c r="BD21" s="195"/>
      <c r="BE21" s="195"/>
      <c r="BF21" s="195"/>
      <c r="BG21" s="196"/>
    </row>
    <row r="22" spans="1:59" ht="15" customHeight="1">
      <c r="A22" s="200">
        <v>4</v>
      </c>
      <c r="B22" s="195"/>
      <c r="C22" s="224">
        <v>0.5</v>
      </c>
      <c r="D22" s="224"/>
      <c r="E22" s="224"/>
      <c r="F22" s="224"/>
      <c r="G22" s="224"/>
      <c r="H22" s="199" t="s">
        <v>64</v>
      </c>
      <c r="I22" s="199"/>
      <c r="J22" s="224">
        <v>0.53125</v>
      </c>
      <c r="K22" s="224"/>
      <c r="L22" s="224"/>
      <c r="M22" s="224"/>
      <c r="N22" s="224"/>
      <c r="O22" s="216" t="s">
        <v>121</v>
      </c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3">
        <v>3</v>
      </c>
      <c r="AB22" s="213"/>
      <c r="AC22" s="213" t="s">
        <v>37</v>
      </c>
      <c r="AD22" s="213"/>
      <c r="AE22" s="213">
        <v>0</v>
      </c>
      <c r="AF22" s="213"/>
      <c r="AG22" s="214" t="s">
        <v>66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5"/>
      <c r="AS22" s="195" t="s">
        <v>63</v>
      </c>
      <c r="AT22" s="195"/>
      <c r="AU22" s="195"/>
      <c r="AV22" s="195"/>
      <c r="AW22" s="195"/>
      <c r="AX22" s="195" t="s">
        <v>107</v>
      </c>
      <c r="AY22" s="195"/>
      <c r="AZ22" s="195"/>
      <c r="BA22" s="195"/>
      <c r="BB22" s="195"/>
      <c r="BC22" s="205"/>
      <c r="BD22" s="205"/>
      <c r="BE22" s="205"/>
      <c r="BF22" s="205"/>
      <c r="BG22" s="206"/>
    </row>
    <row r="23" spans="1:59" ht="15" customHeight="1">
      <c r="A23" s="200">
        <v>5</v>
      </c>
      <c r="B23" s="195"/>
      <c r="C23" s="207">
        <v>0.5347222222222222</v>
      </c>
      <c r="D23" s="201"/>
      <c r="E23" s="201"/>
      <c r="F23" s="201"/>
      <c r="G23" s="201"/>
      <c r="H23" s="189" t="s">
        <v>64</v>
      </c>
      <c r="I23" s="189"/>
      <c r="J23" s="201">
        <v>0.5659722222222222</v>
      </c>
      <c r="K23" s="201"/>
      <c r="L23" s="201"/>
      <c r="M23" s="201"/>
      <c r="N23" s="202"/>
      <c r="O23" s="230" t="s">
        <v>102</v>
      </c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28">
        <v>4</v>
      </c>
      <c r="AB23" s="228"/>
      <c r="AC23" s="228" t="s">
        <v>37</v>
      </c>
      <c r="AD23" s="228"/>
      <c r="AE23" s="228">
        <v>2</v>
      </c>
      <c r="AF23" s="228"/>
      <c r="AG23" s="229" t="s">
        <v>57</v>
      </c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195" t="s">
        <v>115</v>
      </c>
      <c r="AT23" s="195"/>
      <c r="AU23" s="195"/>
      <c r="AV23" s="195"/>
      <c r="AW23" s="195"/>
      <c r="AX23" s="195" t="s">
        <v>113</v>
      </c>
      <c r="AY23" s="195"/>
      <c r="AZ23" s="195"/>
      <c r="BA23" s="195"/>
      <c r="BB23" s="195"/>
      <c r="BC23" s="195"/>
      <c r="BD23" s="195"/>
      <c r="BE23" s="195"/>
      <c r="BF23" s="195"/>
      <c r="BG23" s="196"/>
    </row>
    <row r="24" spans="1:59" ht="15" customHeight="1">
      <c r="A24" s="200">
        <v>6</v>
      </c>
      <c r="B24" s="195"/>
      <c r="C24" s="207">
        <v>0.5694444444444444</v>
      </c>
      <c r="D24" s="201"/>
      <c r="E24" s="201"/>
      <c r="F24" s="201"/>
      <c r="G24" s="201"/>
      <c r="H24" s="189" t="s">
        <v>64</v>
      </c>
      <c r="I24" s="189"/>
      <c r="J24" s="201">
        <v>0.6006944444444444</v>
      </c>
      <c r="K24" s="201"/>
      <c r="L24" s="201"/>
      <c r="M24" s="201"/>
      <c r="N24" s="202"/>
      <c r="O24" s="216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3"/>
      <c r="AB24" s="213"/>
      <c r="AC24" s="213" t="s">
        <v>37</v>
      </c>
      <c r="AD24" s="213"/>
      <c r="AE24" s="213"/>
      <c r="AF24" s="213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6"/>
    </row>
    <row r="25" spans="1:59" ht="15" customHeight="1">
      <c r="A25" s="200">
        <v>7</v>
      </c>
      <c r="B25" s="195"/>
      <c r="C25" s="207">
        <v>0.6041666666666666</v>
      </c>
      <c r="D25" s="201"/>
      <c r="E25" s="201"/>
      <c r="F25" s="201"/>
      <c r="G25" s="201"/>
      <c r="H25" s="189" t="s">
        <v>64</v>
      </c>
      <c r="I25" s="189"/>
      <c r="J25" s="201">
        <v>0.6354166666666666</v>
      </c>
      <c r="K25" s="201"/>
      <c r="L25" s="201"/>
      <c r="M25" s="201"/>
      <c r="N25" s="202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99"/>
      <c r="AB25" s="199"/>
      <c r="AC25" s="199" t="s">
        <v>38</v>
      </c>
      <c r="AD25" s="199"/>
      <c r="AE25" s="199"/>
      <c r="AF25" s="19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6"/>
    </row>
    <row r="26" spans="1:59" ht="15" customHeight="1" thickBot="1">
      <c r="A26" s="231">
        <v>8</v>
      </c>
      <c r="B26" s="232"/>
      <c r="C26" s="176">
        <v>0.638888888888889</v>
      </c>
      <c r="D26" s="177"/>
      <c r="E26" s="177"/>
      <c r="F26" s="177"/>
      <c r="G26" s="177"/>
      <c r="H26" s="178" t="s">
        <v>64</v>
      </c>
      <c r="I26" s="178"/>
      <c r="J26" s="177">
        <v>0.6701388888888888</v>
      </c>
      <c r="K26" s="177"/>
      <c r="L26" s="177"/>
      <c r="M26" s="177"/>
      <c r="N26" s="179"/>
      <c r="O26" s="235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178"/>
      <c r="AB26" s="178"/>
      <c r="AC26" s="178" t="s">
        <v>38</v>
      </c>
      <c r="AD26" s="178"/>
      <c r="AE26" s="178"/>
      <c r="AF26" s="178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5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7"/>
    </row>
    <row r="27" ht="6.75" customHeight="1"/>
    <row r="28" spans="1:22" ht="15" customHeight="1" thickBot="1">
      <c r="A28" s="226" t="s">
        <v>99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</row>
    <row r="29" spans="1:59" ht="15" customHeight="1" thickBot="1">
      <c r="A29" s="261"/>
      <c r="B29" s="240"/>
      <c r="C29" s="240" t="s">
        <v>13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 t="s">
        <v>14</v>
      </c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 t="s">
        <v>15</v>
      </c>
      <c r="AT29" s="240"/>
      <c r="AU29" s="240"/>
      <c r="AV29" s="240"/>
      <c r="AW29" s="240"/>
      <c r="AX29" s="240" t="s">
        <v>16</v>
      </c>
      <c r="AY29" s="240"/>
      <c r="AZ29" s="240"/>
      <c r="BA29" s="240"/>
      <c r="BB29" s="240"/>
      <c r="BC29" s="240" t="s">
        <v>17</v>
      </c>
      <c r="BD29" s="240"/>
      <c r="BE29" s="240"/>
      <c r="BF29" s="240"/>
      <c r="BG29" s="241"/>
    </row>
    <row r="30" spans="1:59" ht="15" customHeight="1">
      <c r="A30" s="245">
        <v>1</v>
      </c>
      <c r="B30" s="238"/>
      <c r="C30" s="246">
        <v>0.3958333333333333</v>
      </c>
      <c r="D30" s="247"/>
      <c r="E30" s="247"/>
      <c r="F30" s="247"/>
      <c r="G30" s="247"/>
      <c r="H30" s="183" t="s">
        <v>64</v>
      </c>
      <c r="I30" s="183"/>
      <c r="J30" s="247">
        <v>0.4270833333333333</v>
      </c>
      <c r="K30" s="247"/>
      <c r="L30" s="247"/>
      <c r="M30" s="247"/>
      <c r="N30" s="257"/>
      <c r="O30" s="266" t="s">
        <v>97</v>
      </c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4">
        <v>1</v>
      </c>
      <c r="AB30" s="264"/>
      <c r="AC30" s="264" t="s">
        <v>129</v>
      </c>
      <c r="AD30" s="264"/>
      <c r="AE30" s="264">
        <v>4</v>
      </c>
      <c r="AF30" s="264"/>
      <c r="AG30" s="265" t="s">
        <v>4</v>
      </c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38" t="s">
        <v>108</v>
      </c>
      <c r="AT30" s="238"/>
      <c r="AU30" s="238"/>
      <c r="AV30" s="238"/>
      <c r="AW30" s="238"/>
      <c r="AX30" s="238" t="s">
        <v>7</v>
      </c>
      <c r="AY30" s="238"/>
      <c r="AZ30" s="238"/>
      <c r="BA30" s="238"/>
      <c r="BB30" s="238"/>
      <c r="BC30" s="238" t="s">
        <v>110</v>
      </c>
      <c r="BD30" s="238"/>
      <c r="BE30" s="238"/>
      <c r="BF30" s="238"/>
      <c r="BG30" s="239"/>
    </row>
    <row r="31" spans="1:59" ht="15" customHeight="1">
      <c r="A31" s="227">
        <v>2</v>
      </c>
      <c r="B31" s="205"/>
      <c r="C31" s="201">
        <v>0.4305555555555556</v>
      </c>
      <c r="D31" s="201"/>
      <c r="E31" s="201"/>
      <c r="F31" s="201"/>
      <c r="G31" s="201"/>
      <c r="H31" s="189" t="s">
        <v>64</v>
      </c>
      <c r="I31" s="189"/>
      <c r="J31" s="201">
        <v>0.4618055555555556</v>
      </c>
      <c r="K31" s="201"/>
      <c r="L31" s="201"/>
      <c r="M31" s="201"/>
      <c r="N31" s="202"/>
      <c r="O31" s="216" t="s">
        <v>10</v>
      </c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3">
        <v>0</v>
      </c>
      <c r="AB31" s="213"/>
      <c r="AC31" s="213" t="s">
        <v>129</v>
      </c>
      <c r="AD31" s="213"/>
      <c r="AE31" s="213">
        <v>1</v>
      </c>
      <c r="AF31" s="213"/>
      <c r="AG31" s="214" t="s">
        <v>114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5"/>
      <c r="AS31" s="205" t="s">
        <v>116</v>
      </c>
      <c r="AT31" s="205"/>
      <c r="AU31" s="205"/>
      <c r="AV31" s="205"/>
      <c r="AW31" s="205"/>
      <c r="AX31" s="205" t="s">
        <v>63</v>
      </c>
      <c r="AY31" s="205"/>
      <c r="AZ31" s="205"/>
      <c r="BA31" s="205"/>
      <c r="BB31" s="205"/>
      <c r="BC31" s="205"/>
      <c r="BD31" s="205"/>
      <c r="BE31" s="205"/>
      <c r="BF31" s="205"/>
      <c r="BG31" s="206"/>
    </row>
    <row r="32" spans="1:59" ht="15" customHeight="1">
      <c r="A32" s="227">
        <v>3</v>
      </c>
      <c r="B32" s="205"/>
      <c r="C32" s="207">
        <v>0.46527777777777773</v>
      </c>
      <c r="D32" s="201"/>
      <c r="E32" s="201"/>
      <c r="F32" s="201"/>
      <c r="G32" s="201"/>
      <c r="H32" s="189" t="s">
        <v>64</v>
      </c>
      <c r="I32" s="189"/>
      <c r="J32" s="201">
        <v>0.49652777777777773</v>
      </c>
      <c r="K32" s="201"/>
      <c r="L32" s="201"/>
      <c r="M32" s="201"/>
      <c r="N32" s="202"/>
      <c r="O32" s="230" t="s">
        <v>4</v>
      </c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28">
        <v>0</v>
      </c>
      <c r="AB32" s="228"/>
      <c r="AC32" s="228" t="s">
        <v>129</v>
      </c>
      <c r="AD32" s="228"/>
      <c r="AE32" s="228">
        <v>0</v>
      </c>
      <c r="AF32" s="228"/>
      <c r="AG32" s="229" t="s">
        <v>57</v>
      </c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05" t="s">
        <v>106</v>
      </c>
      <c r="AT32" s="205"/>
      <c r="AU32" s="205"/>
      <c r="AV32" s="205"/>
      <c r="AW32" s="205"/>
      <c r="AX32" s="205" t="s">
        <v>62</v>
      </c>
      <c r="AY32" s="205"/>
      <c r="AZ32" s="205"/>
      <c r="BA32" s="205"/>
      <c r="BB32" s="205"/>
      <c r="BC32" s="205"/>
      <c r="BD32" s="205"/>
      <c r="BE32" s="205"/>
      <c r="BF32" s="205"/>
      <c r="BG32" s="206"/>
    </row>
    <row r="33" spans="1:59" ht="15" customHeight="1">
      <c r="A33" s="227">
        <v>4</v>
      </c>
      <c r="B33" s="205"/>
      <c r="C33" s="224">
        <v>0.5</v>
      </c>
      <c r="D33" s="224"/>
      <c r="E33" s="224"/>
      <c r="F33" s="224"/>
      <c r="G33" s="224"/>
      <c r="H33" s="199" t="s">
        <v>64</v>
      </c>
      <c r="I33" s="199"/>
      <c r="J33" s="224">
        <v>0.53125</v>
      </c>
      <c r="K33" s="224"/>
      <c r="L33" s="224"/>
      <c r="M33" s="224"/>
      <c r="N33" s="224"/>
      <c r="O33" s="216" t="s">
        <v>93</v>
      </c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3">
        <v>1</v>
      </c>
      <c r="AB33" s="213"/>
      <c r="AC33" s="213" t="s">
        <v>129</v>
      </c>
      <c r="AD33" s="213"/>
      <c r="AE33" s="213">
        <v>2</v>
      </c>
      <c r="AF33" s="213"/>
      <c r="AG33" s="214" t="s">
        <v>65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5"/>
      <c r="AS33" s="205" t="s">
        <v>63</v>
      </c>
      <c r="AT33" s="205"/>
      <c r="AU33" s="205"/>
      <c r="AV33" s="205"/>
      <c r="AW33" s="205"/>
      <c r="AX33" s="205" t="s">
        <v>106</v>
      </c>
      <c r="AY33" s="205"/>
      <c r="AZ33" s="205"/>
      <c r="BA33" s="205"/>
      <c r="BB33" s="205"/>
      <c r="BC33" s="205"/>
      <c r="BD33" s="205"/>
      <c r="BE33" s="205"/>
      <c r="BF33" s="205"/>
      <c r="BG33" s="206"/>
    </row>
    <row r="34" spans="1:59" ht="15" customHeight="1">
      <c r="A34" s="227">
        <v>5</v>
      </c>
      <c r="B34" s="205"/>
      <c r="C34" s="207">
        <v>0.5347222222222222</v>
      </c>
      <c r="D34" s="201"/>
      <c r="E34" s="201"/>
      <c r="F34" s="201"/>
      <c r="G34" s="201"/>
      <c r="H34" s="189" t="s">
        <v>64</v>
      </c>
      <c r="I34" s="189"/>
      <c r="J34" s="201">
        <v>0.5659722222222222</v>
      </c>
      <c r="K34" s="201"/>
      <c r="L34" s="201"/>
      <c r="M34" s="201"/>
      <c r="N34" s="202"/>
      <c r="O34" s="230" t="s">
        <v>57</v>
      </c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28">
        <v>1</v>
      </c>
      <c r="AB34" s="228"/>
      <c r="AC34" s="228" t="s">
        <v>129</v>
      </c>
      <c r="AD34" s="228"/>
      <c r="AE34" s="228">
        <v>0</v>
      </c>
      <c r="AF34" s="228"/>
      <c r="AG34" s="229" t="s">
        <v>105</v>
      </c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05" t="s">
        <v>7</v>
      </c>
      <c r="AT34" s="205"/>
      <c r="AU34" s="205"/>
      <c r="AV34" s="205"/>
      <c r="AW34" s="205"/>
      <c r="AX34" s="205" t="s">
        <v>116</v>
      </c>
      <c r="AY34" s="205"/>
      <c r="AZ34" s="205"/>
      <c r="BA34" s="205"/>
      <c r="BB34" s="205"/>
      <c r="BC34" s="205"/>
      <c r="BD34" s="205"/>
      <c r="BE34" s="205"/>
      <c r="BF34" s="205"/>
      <c r="BG34" s="206"/>
    </row>
    <row r="35" spans="1:59" ht="15" customHeight="1">
      <c r="A35" s="227">
        <v>6</v>
      </c>
      <c r="B35" s="205"/>
      <c r="C35" s="207">
        <v>0.5694444444444444</v>
      </c>
      <c r="D35" s="201"/>
      <c r="E35" s="201"/>
      <c r="F35" s="201"/>
      <c r="G35" s="201"/>
      <c r="H35" s="189" t="s">
        <v>64</v>
      </c>
      <c r="I35" s="189"/>
      <c r="J35" s="201">
        <v>0.6006944444444444</v>
      </c>
      <c r="K35" s="201"/>
      <c r="L35" s="201"/>
      <c r="M35" s="201"/>
      <c r="N35" s="202"/>
      <c r="O35" s="216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3"/>
      <c r="AB35" s="213"/>
      <c r="AC35" s="213" t="s">
        <v>37</v>
      </c>
      <c r="AD35" s="213"/>
      <c r="AE35" s="213"/>
      <c r="AF35" s="213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6"/>
    </row>
    <row r="36" spans="1:59" ht="15" customHeight="1">
      <c r="A36" s="227">
        <v>7</v>
      </c>
      <c r="B36" s="205"/>
      <c r="C36" s="207">
        <v>0.6041666666666666</v>
      </c>
      <c r="D36" s="201"/>
      <c r="E36" s="201"/>
      <c r="F36" s="201"/>
      <c r="G36" s="201"/>
      <c r="H36" s="189" t="s">
        <v>64</v>
      </c>
      <c r="I36" s="189"/>
      <c r="J36" s="201">
        <v>0.6354166666666666</v>
      </c>
      <c r="K36" s="201"/>
      <c r="L36" s="201"/>
      <c r="M36" s="201"/>
      <c r="N36" s="202"/>
      <c r="O36" s="216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3"/>
      <c r="AB36" s="213"/>
      <c r="AC36" s="213" t="s">
        <v>38</v>
      </c>
      <c r="AD36" s="213"/>
      <c r="AE36" s="213"/>
      <c r="AF36" s="213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6"/>
    </row>
    <row r="37" spans="1:59" ht="15" customHeight="1" thickBot="1">
      <c r="A37" s="273">
        <v>8</v>
      </c>
      <c r="B37" s="271"/>
      <c r="C37" s="176">
        <v>0.638888888888889</v>
      </c>
      <c r="D37" s="177"/>
      <c r="E37" s="177"/>
      <c r="F37" s="177"/>
      <c r="G37" s="177"/>
      <c r="H37" s="178" t="s">
        <v>64</v>
      </c>
      <c r="I37" s="178"/>
      <c r="J37" s="177">
        <v>0.6701388888888888</v>
      </c>
      <c r="K37" s="177"/>
      <c r="L37" s="177"/>
      <c r="M37" s="177"/>
      <c r="N37" s="179"/>
      <c r="O37" s="270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67"/>
      <c r="AB37" s="267"/>
      <c r="AC37" s="267" t="s">
        <v>38</v>
      </c>
      <c r="AD37" s="267"/>
      <c r="AE37" s="267"/>
      <c r="AF37" s="267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9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2"/>
    </row>
    <row r="38" ht="15" customHeight="1"/>
    <row r="39" spans="1:22" ht="15" customHeight="1" thickBot="1">
      <c r="A39" s="242" t="s">
        <v>100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</row>
    <row r="40" spans="1:59" ht="15" customHeight="1" thickBot="1">
      <c r="A40" s="261"/>
      <c r="B40" s="240"/>
      <c r="C40" s="240" t="s">
        <v>13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 t="s">
        <v>14</v>
      </c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 t="s">
        <v>15</v>
      </c>
      <c r="AT40" s="240"/>
      <c r="AU40" s="240"/>
      <c r="AV40" s="240"/>
      <c r="AW40" s="240"/>
      <c r="AX40" s="240" t="s">
        <v>16</v>
      </c>
      <c r="AY40" s="240"/>
      <c r="AZ40" s="240"/>
      <c r="BA40" s="240"/>
      <c r="BB40" s="240"/>
      <c r="BC40" s="240" t="s">
        <v>17</v>
      </c>
      <c r="BD40" s="240"/>
      <c r="BE40" s="240"/>
      <c r="BF40" s="240"/>
      <c r="BG40" s="241"/>
    </row>
    <row r="41" spans="1:60" ht="15" customHeight="1">
      <c r="A41" s="245">
        <v>1</v>
      </c>
      <c r="B41" s="238"/>
      <c r="C41" s="246">
        <v>0.3958333333333333</v>
      </c>
      <c r="D41" s="247"/>
      <c r="E41" s="247"/>
      <c r="F41" s="247"/>
      <c r="G41" s="247"/>
      <c r="H41" s="183" t="s">
        <v>64</v>
      </c>
      <c r="I41" s="183"/>
      <c r="J41" s="247">
        <v>0.4270833333333333</v>
      </c>
      <c r="K41" s="247"/>
      <c r="L41" s="247"/>
      <c r="M41" s="247"/>
      <c r="N41" s="257"/>
      <c r="O41" s="258" t="s">
        <v>104</v>
      </c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188">
        <v>2</v>
      </c>
      <c r="AB41" s="188"/>
      <c r="AC41" s="188" t="s">
        <v>129</v>
      </c>
      <c r="AD41" s="188"/>
      <c r="AE41" s="188">
        <v>2</v>
      </c>
      <c r="AF41" s="188"/>
      <c r="AG41" s="259" t="s">
        <v>118</v>
      </c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193" t="s">
        <v>62</v>
      </c>
      <c r="AT41" s="193"/>
      <c r="AU41" s="193"/>
      <c r="AV41" s="193"/>
      <c r="AW41" s="193"/>
      <c r="AX41" s="193" t="s">
        <v>111</v>
      </c>
      <c r="AY41" s="193"/>
      <c r="AZ41" s="193"/>
      <c r="BA41" s="193"/>
      <c r="BB41" s="193"/>
      <c r="BC41" s="238" t="s">
        <v>110</v>
      </c>
      <c r="BD41" s="238"/>
      <c r="BE41" s="238"/>
      <c r="BF41" s="238"/>
      <c r="BG41" s="239"/>
      <c r="BH41" s="81"/>
    </row>
    <row r="42" spans="1:60" ht="15" customHeight="1">
      <c r="A42" s="227">
        <v>2</v>
      </c>
      <c r="B42" s="205"/>
      <c r="C42" s="201">
        <v>0.4305555555555556</v>
      </c>
      <c r="D42" s="201"/>
      <c r="E42" s="201"/>
      <c r="F42" s="201"/>
      <c r="G42" s="201"/>
      <c r="H42" s="189" t="s">
        <v>64</v>
      </c>
      <c r="I42" s="189"/>
      <c r="J42" s="201">
        <v>0.4618055555555556</v>
      </c>
      <c r="K42" s="201"/>
      <c r="L42" s="201"/>
      <c r="M42" s="201"/>
      <c r="N42" s="202"/>
      <c r="O42" s="203" t="s">
        <v>65</v>
      </c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189">
        <v>3</v>
      </c>
      <c r="AB42" s="189"/>
      <c r="AC42" s="189" t="s">
        <v>129</v>
      </c>
      <c r="AD42" s="189"/>
      <c r="AE42" s="189">
        <v>0</v>
      </c>
      <c r="AF42" s="189"/>
      <c r="AG42" s="191" t="s">
        <v>2</v>
      </c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2"/>
      <c r="AS42" s="195" t="s">
        <v>6</v>
      </c>
      <c r="AT42" s="195"/>
      <c r="AU42" s="195"/>
      <c r="AV42" s="195"/>
      <c r="AW42" s="195"/>
      <c r="AX42" s="195" t="s">
        <v>11</v>
      </c>
      <c r="AY42" s="195"/>
      <c r="AZ42" s="195"/>
      <c r="BA42" s="195"/>
      <c r="BB42" s="195"/>
      <c r="BC42" s="195"/>
      <c r="BD42" s="195"/>
      <c r="BE42" s="195"/>
      <c r="BF42" s="195"/>
      <c r="BG42" s="196"/>
      <c r="BH42" s="81"/>
    </row>
    <row r="43" spans="1:60" ht="15" customHeight="1">
      <c r="A43" s="227">
        <v>3</v>
      </c>
      <c r="B43" s="205"/>
      <c r="C43" s="207">
        <v>0.46527777777777773</v>
      </c>
      <c r="D43" s="201"/>
      <c r="E43" s="201"/>
      <c r="F43" s="201"/>
      <c r="G43" s="201"/>
      <c r="H43" s="189" t="s">
        <v>64</v>
      </c>
      <c r="I43" s="189"/>
      <c r="J43" s="201">
        <v>0.49652777777777773</v>
      </c>
      <c r="K43" s="201"/>
      <c r="L43" s="201"/>
      <c r="M43" s="201"/>
      <c r="N43" s="202"/>
      <c r="O43" s="208" t="s">
        <v>77</v>
      </c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199">
        <v>1</v>
      </c>
      <c r="AB43" s="199"/>
      <c r="AC43" s="199" t="s">
        <v>129</v>
      </c>
      <c r="AD43" s="199"/>
      <c r="AE43" s="199">
        <v>8</v>
      </c>
      <c r="AF43" s="199"/>
      <c r="AG43" s="209" t="s">
        <v>78</v>
      </c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195" t="s">
        <v>8</v>
      </c>
      <c r="AT43" s="195"/>
      <c r="AU43" s="195"/>
      <c r="AV43" s="195"/>
      <c r="AW43" s="195"/>
      <c r="AX43" s="195" t="s">
        <v>108</v>
      </c>
      <c r="AY43" s="195"/>
      <c r="AZ43" s="195"/>
      <c r="BA43" s="195"/>
      <c r="BB43" s="195"/>
      <c r="BC43" s="195"/>
      <c r="BD43" s="195"/>
      <c r="BE43" s="195"/>
      <c r="BF43" s="195"/>
      <c r="BG43" s="196"/>
      <c r="BH43" s="81"/>
    </row>
    <row r="44" spans="1:60" ht="15" customHeight="1">
      <c r="A44" s="227">
        <v>4</v>
      </c>
      <c r="B44" s="205"/>
      <c r="C44" s="224">
        <v>0.5</v>
      </c>
      <c r="D44" s="224"/>
      <c r="E44" s="224"/>
      <c r="F44" s="224"/>
      <c r="G44" s="224"/>
      <c r="H44" s="199" t="s">
        <v>64</v>
      </c>
      <c r="I44" s="199"/>
      <c r="J44" s="224">
        <v>0.53125</v>
      </c>
      <c r="K44" s="224"/>
      <c r="L44" s="224"/>
      <c r="M44" s="224"/>
      <c r="N44" s="224"/>
      <c r="O44" s="203" t="s">
        <v>2</v>
      </c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189">
        <v>0</v>
      </c>
      <c r="AB44" s="189"/>
      <c r="AC44" s="189" t="s">
        <v>129</v>
      </c>
      <c r="AD44" s="189"/>
      <c r="AE44" s="189">
        <v>2</v>
      </c>
      <c r="AF44" s="189"/>
      <c r="AG44" s="191" t="s">
        <v>10</v>
      </c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2"/>
      <c r="AS44" s="195" t="s">
        <v>11</v>
      </c>
      <c r="AT44" s="195"/>
      <c r="AU44" s="195"/>
      <c r="AV44" s="195"/>
      <c r="AW44" s="195"/>
      <c r="AX44" s="195" t="s">
        <v>8</v>
      </c>
      <c r="AY44" s="195"/>
      <c r="AZ44" s="195"/>
      <c r="BA44" s="195"/>
      <c r="BB44" s="195"/>
      <c r="BC44" s="205"/>
      <c r="BD44" s="205"/>
      <c r="BE44" s="205"/>
      <c r="BF44" s="205"/>
      <c r="BG44" s="206"/>
      <c r="BH44" s="81"/>
    </row>
    <row r="45" spans="1:60" ht="15" customHeight="1">
      <c r="A45" s="227">
        <v>5</v>
      </c>
      <c r="B45" s="205"/>
      <c r="C45" s="207">
        <v>0.5347222222222222</v>
      </c>
      <c r="D45" s="201"/>
      <c r="E45" s="201"/>
      <c r="F45" s="201"/>
      <c r="G45" s="201"/>
      <c r="H45" s="189" t="s">
        <v>64</v>
      </c>
      <c r="I45" s="189"/>
      <c r="J45" s="201">
        <v>0.5659722222222222</v>
      </c>
      <c r="K45" s="201"/>
      <c r="L45" s="201"/>
      <c r="M45" s="201"/>
      <c r="N45" s="202"/>
      <c r="O45" s="203" t="s">
        <v>78</v>
      </c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189">
        <v>4</v>
      </c>
      <c r="AB45" s="189"/>
      <c r="AC45" s="189" t="s">
        <v>129</v>
      </c>
      <c r="AD45" s="189"/>
      <c r="AE45" s="189">
        <v>1</v>
      </c>
      <c r="AF45" s="189"/>
      <c r="AG45" s="191" t="s">
        <v>80</v>
      </c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2"/>
      <c r="AS45" s="195" t="s">
        <v>111</v>
      </c>
      <c r="AT45" s="195"/>
      <c r="AU45" s="195"/>
      <c r="AV45" s="195"/>
      <c r="AW45" s="195"/>
      <c r="AX45" s="195" t="s">
        <v>6</v>
      </c>
      <c r="AY45" s="195"/>
      <c r="AZ45" s="195"/>
      <c r="BA45" s="195"/>
      <c r="BB45" s="195"/>
      <c r="BC45" s="195"/>
      <c r="BD45" s="195"/>
      <c r="BE45" s="195"/>
      <c r="BF45" s="195"/>
      <c r="BG45" s="196"/>
      <c r="BH45" s="81"/>
    </row>
    <row r="46" spans="1:60" ht="15" customHeight="1">
      <c r="A46" s="227">
        <v>6</v>
      </c>
      <c r="B46" s="205"/>
      <c r="C46" s="207">
        <v>0.5694444444444444</v>
      </c>
      <c r="D46" s="201"/>
      <c r="E46" s="201"/>
      <c r="F46" s="201"/>
      <c r="G46" s="201"/>
      <c r="H46" s="189" t="s">
        <v>64</v>
      </c>
      <c r="I46" s="189"/>
      <c r="J46" s="201">
        <v>0.6006944444444444</v>
      </c>
      <c r="K46" s="201"/>
      <c r="L46" s="201"/>
      <c r="M46" s="201"/>
      <c r="N46" s="202"/>
      <c r="O46" s="203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189"/>
      <c r="AB46" s="189"/>
      <c r="AC46" s="189" t="s">
        <v>38</v>
      </c>
      <c r="AD46" s="189"/>
      <c r="AE46" s="189"/>
      <c r="AF46" s="189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2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6"/>
      <c r="BH46" s="81"/>
    </row>
    <row r="47" spans="1:60" ht="15" customHeight="1">
      <c r="A47" s="227">
        <v>7</v>
      </c>
      <c r="B47" s="205"/>
      <c r="C47" s="207">
        <v>0.6041666666666666</v>
      </c>
      <c r="D47" s="201"/>
      <c r="E47" s="201"/>
      <c r="F47" s="201"/>
      <c r="G47" s="201"/>
      <c r="H47" s="189" t="s">
        <v>64</v>
      </c>
      <c r="I47" s="189"/>
      <c r="J47" s="201">
        <v>0.6354166666666666</v>
      </c>
      <c r="K47" s="201"/>
      <c r="L47" s="201"/>
      <c r="M47" s="201"/>
      <c r="N47" s="202"/>
      <c r="O47" s="203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189"/>
      <c r="AB47" s="189"/>
      <c r="AC47" s="189" t="s">
        <v>38</v>
      </c>
      <c r="AD47" s="189"/>
      <c r="AE47" s="189"/>
      <c r="AF47" s="189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2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6"/>
      <c r="BH47" s="81"/>
    </row>
    <row r="48" spans="1:59" ht="15" customHeight="1" thickBot="1">
      <c r="A48" s="273">
        <v>8</v>
      </c>
      <c r="B48" s="271"/>
      <c r="C48" s="176">
        <v>0.638888888888889</v>
      </c>
      <c r="D48" s="177"/>
      <c r="E48" s="177"/>
      <c r="F48" s="177"/>
      <c r="G48" s="177"/>
      <c r="H48" s="178" t="s">
        <v>64</v>
      </c>
      <c r="I48" s="178"/>
      <c r="J48" s="177">
        <v>0.6701388888888888</v>
      </c>
      <c r="K48" s="177"/>
      <c r="L48" s="177"/>
      <c r="M48" s="177"/>
      <c r="N48" s="179"/>
      <c r="O48" s="270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67"/>
      <c r="AB48" s="267"/>
      <c r="AC48" s="267" t="s">
        <v>38</v>
      </c>
      <c r="AD48" s="267"/>
      <c r="AE48" s="267"/>
      <c r="AF48" s="267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9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2"/>
    </row>
    <row r="49" spans="1:59" ht="6.75" customHeight="1">
      <c r="A49" s="76"/>
      <c r="B49" s="76"/>
      <c r="C49" s="75"/>
      <c r="D49" s="75"/>
      <c r="E49" s="75"/>
      <c r="F49" s="75"/>
      <c r="G49" s="75"/>
      <c r="H49" s="76"/>
      <c r="I49" s="76"/>
      <c r="J49" s="75"/>
      <c r="K49" s="75"/>
      <c r="L49" s="75"/>
      <c r="M49" s="75"/>
      <c r="N49" s="75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6"/>
      <c r="AB49" s="76"/>
      <c r="AC49" s="76"/>
      <c r="AD49" s="76"/>
      <c r="AE49" s="76"/>
      <c r="AF49" s="76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</row>
    <row r="50" spans="1:59" ht="14.25" customHeight="1" thickBot="1">
      <c r="A50" s="226" t="s">
        <v>101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</row>
    <row r="51" spans="1:59" ht="14.25" customHeight="1" thickBot="1">
      <c r="A51" s="260"/>
      <c r="B51" s="190"/>
      <c r="C51" s="190" t="s">
        <v>13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 t="s">
        <v>14</v>
      </c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240" t="s">
        <v>15</v>
      </c>
      <c r="AT51" s="240"/>
      <c r="AU51" s="240"/>
      <c r="AV51" s="240"/>
      <c r="AW51" s="240"/>
      <c r="AX51" s="240" t="s">
        <v>16</v>
      </c>
      <c r="AY51" s="240"/>
      <c r="AZ51" s="240"/>
      <c r="BA51" s="240"/>
      <c r="BB51" s="240"/>
      <c r="BC51" s="240" t="s">
        <v>17</v>
      </c>
      <c r="BD51" s="240"/>
      <c r="BE51" s="240"/>
      <c r="BF51" s="240"/>
      <c r="BG51" s="241"/>
    </row>
    <row r="52" spans="1:59" ht="14.25" customHeight="1">
      <c r="A52" s="245">
        <v>1</v>
      </c>
      <c r="B52" s="238"/>
      <c r="C52" s="246">
        <v>0.3958333333333333</v>
      </c>
      <c r="D52" s="247"/>
      <c r="E52" s="247"/>
      <c r="F52" s="247"/>
      <c r="G52" s="247"/>
      <c r="H52" s="183" t="s">
        <v>64</v>
      </c>
      <c r="I52" s="183"/>
      <c r="J52" s="247">
        <v>0.4270833333333333</v>
      </c>
      <c r="K52" s="247"/>
      <c r="L52" s="247"/>
      <c r="M52" s="247"/>
      <c r="N52" s="257"/>
      <c r="O52" s="266" t="s">
        <v>2</v>
      </c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4">
        <v>0</v>
      </c>
      <c r="AB52" s="264"/>
      <c r="AC52" s="264" t="s">
        <v>132</v>
      </c>
      <c r="AD52" s="264"/>
      <c r="AE52" s="264">
        <v>2</v>
      </c>
      <c r="AF52" s="264"/>
      <c r="AG52" s="265" t="s">
        <v>4</v>
      </c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38" t="s">
        <v>63</v>
      </c>
      <c r="AT52" s="238"/>
      <c r="AU52" s="238"/>
      <c r="AV52" s="238"/>
      <c r="AW52" s="238"/>
      <c r="AX52" s="238" t="s">
        <v>62</v>
      </c>
      <c r="AY52" s="238"/>
      <c r="AZ52" s="238"/>
      <c r="BA52" s="238"/>
      <c r="BB52" s="238"/>
      <c r="BC52" s="274" t="s">
        <v>126</v>
      </c>
      <c r="BD52" s="274"/>
      <c r="BE52" s="274"/>
      <c r="BF52" s="274"/>
      <c r="BG52" s="275"/>
    </row>
    <row r="53" spans="1:59" ht="14.25" customHeight="1">
      <c r="A53" s="227">
        <v>2</v>
      </c>
      <c r="B53" s="205"/>
      <c r="C53" s="201">
        <v>0.4305555555555556</v>
      </c>
      <c r="D53" s="201"/>
      <c r="E53" s="201"/>
      <c r="F53" s="201"/>
      <c r="G53" s="201"/>
      <c r="H53" s="189" t="s">
        <v>64</v>
      </c>
      <c r="I53" s="189"/>
      <c r="J53" s="201">
        <v>0.4618055555555556</v>
      </c>
      <c r="K53" s="201"/>
      <c r="L53" s="201"/>
      <c r="M53" s="201"/>
      <c r="N53" s="202"/>
      <c r="O53" s="216" t="s">
        <v>65</v>
      </c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3">
        <v>1</v>
      </c>
      <c r="AB53" s="213"/>
      <c r="AC53" s="213" t="s">
        <v>132</v>
      </c>
      <c r="AD53" s="213"/>
      <c r="AE53" s="213">
        <v>1</v>
      </c>
      <c r="AF53" s="213"/>
      <c r="AG53" s="214" t="s">
        <v>79</v>
      </c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5"/>
      <c r="AS53" s="205" t="s">
        <v>111</v>
      </c>
      <c r="AT53" s="205"/>
      <c r="AU53" s="205"/>
      <c r="AV53" s="205"/>
      <c r="AW53" s="205"/>
      <c r="AX53" s="205" t="s">
        <v>116</v>
      </c>
      <c r="AY53" s="205"/>
      <c r="AZ53" s="205"/>
      <c r="BA53" s="205"/>
      <c r="BB53" s="205"/>
      <c r="BC53" s="205"/>
      <c r="BD53" s="205"/>
      <c r="BE53" s="205"/>
      <c r="BF53" s="205"/>
      <c r="BG53" s="206"/>
    </row>
    <row r="54" spans="1:59" ht="14.25" customHeight="1">
      <c r="A54" s="227">
        <v>3</v>
      </c>
      <c r="B54" s="205"/>
      <c r="C54" s="207">
        <v>0.46527777777777773</v>
      </c>
      <c r="D54" s="201"/>
      <c r="E54" s="201"/>
      <c r="F54" s="201"/>
      <c r="G54" s="201"/>
      <c r="H54" s="189" t="s">
        <v>64</v>
      </c>
      <c r="I54" s="189"/>
      <c r="J54" s="201">
        <v>0.49652777777777773</v>
      </c>
      <c r="K54" s="201"/>
      <c r="L54" s="201"/>
      <c r="M54" s="201"/>
      <c r="N54" s="202"/>
      <c r="O54" s="230" t="s">
        <v>80</v>
      </c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28">
        <v>3</v>
      </c>
      <c r="AB54" s="228"/>
      <c r="AC54" s="228" t="s">
        <v>132</v>
      </c>
      <c r="AD54" s="228"/>
      <c r="AE54" s="228">
        <v>1</v>
      </c>
      <c r="AF54" s="228"/>
      <c r="AG54" s="229" t="s">
        <v>57</v>
      </c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05" t="s">
        <v>62</v>
      </c>
      <c r="AT54" s="205"/>
      <c r="AU54" s="205"/>
      <c r="AV54" s="205"/>
      <c r="AW54" s="205"/>
      <c r="AX54" s="205" t="s">
        <v>36</v>
      </c>
      <c r="AY54" s="205"/>
      <c r="AZ54" s="205"/>
      <c r="BA54" s="205"/>
      <c r="BB54" s="205"/>
      <c r="BC54" s="205"/>
      <c r="BD54" s="205"/>
      <c r="BE54" s="205"/>
      <c r="BF54" s="205"/>
      <c r="BG54" s="206"/>
    </row>
    <row r="55" spans="1:59" ht="14.25" customHeight="1">
      <c r="A55" s="227">
        <v>4</v>
      </c>
      <c r="B55" s="205"/>
      <c r="C55" s="224">
        <v>0.5</v>
      </c>
      <c r="D55" s="224"/>
      <c r="E55" s="224"/>
      <c r="F55" s="224"/>
      <c r="G55" s="224"/>
      <c r="H55" s="199" t="s">
        <v>64</v>
      </c>
      <c r="I55" s="199"/>
      <c r="J55" s="224">
        <v>0.53125</v>
      </c>
      <c r="K55" s="224"/>
      <c r="L55" s="224"/>
      <c r="M55" s="224"/>
      <c r="N55" s="224"/>
      <c r="O55" s="216" t="s">
        <v>79</v>
      </c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3">
        <v>2</v>
      </c>
      <c r="AB55" s="213"/>
      <c r="AC55" s="213" t="s">
        <v>132</v>
      </c>
      <c r="AD55" s="213"/>
      <c r="AE55" s="213">
        <v>0</v>
      </c>
      <c r="AF55" s="213"/>
      <c r="AG55" s="214" t="s">
        <v>2</v>
      </c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5"/>
      <c r="AS55" s="205" t="s">
        <v>8</v>
      </c>
      <c r="AT55" s="205"/>
      <c r="AU55" s="205"/>
      <c r="AV55" s="205"/>
      <c r="AW55" s="205"/>
      <c r="AX55" s="205" t="s">
        <v>63</v>
      </c>
      <c r="AY55" s="205"/>
      <c r="AZ55" s="205"/>
      <c r="BA55" s="205"/>
      <c r="BB55" s="205"/>
      <c r="BC55" s="276"/>
      <c r="BD55" s="276"/>
      <c r="BE55" s="276"/>
      <c r="BF55" s="276"/>
      <c r="BG55" s="277"/>
    </row>
    <row r="56" spans="1:59" ht="14.25" customHeight="1">
      <c r="A56" s="227">
        <v>5</v>
      </c>
      <c r="B56" s="205"/>
      <c r="C56" s="207">
        <v>0.5347222222222222</v>
      </c>
      <c r="D56" s="201"/>
      <c r="E56" s="201"/>
      <c r="F56" s="201"/>
      <c r="G56" s="201"/>
      <c r="H56" s="189" t="s">
        <v>64</v>
      </c>
      <c r="I56" s="189"/>
      <c r="J56" s="201">
        <v>0.5659722222222222</v>
      </c>
      <c r="K56" s="201"/>
      <c r="L56" s="201"/>
      <c r="M56" s="201"/>
      <c r="N56" s="202"/>
      <c r="O56" s="216" t="s">
        <v>4</v>
      </c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3">
        <v>4</v>
      </c>
      <c r="AB56" s="213"/>
      <c r="AC56" s="213" t="s">
        <v>132</v>
      </c>
      <c r="AD56" s="213"/>
      <c r="AE56" s="213">
        <v>0</v>
      </c>
      <c r="AF56" s="213"/>
      <c r="AG56" s="214" t="s">
        <v>80</v>
      </c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5"/>
      <c r="AS56" s="205" t="s">
        <v>36</v>
      </c>
      <c r="AT56" s="205"/>
      <c r="AU56" s="205"/>
      <c r="AV56" s="205"/>
      <c r="AW56" s="205"/>
      <c r="AX56" s="205" t="s">
        <v>111</v>
      </c>
      <c r="AY56" s="205"/>
      <c r="AZ56" s="205"/>
      <c r="BA56" s="205"/>
      <c r="BB56" s="205"/>
      <c r="BC56" s="276" t="s">
        <v>127</v>
      </c>
      <c r="BD56" s="276"/>
      <c r="BE56" s="276"/>
      <c r="BF56" s="276"/>
      <c r="BG56" s="277"/>
    </row>
    <row r="57" spans="1:59" ht="14.25" customHeight="1">
      <c r="A57" s="227">
        <v>6</v>
      </c>
      <c r="B57" s="205"/>
      <c r="C57" s="207">
        <v>0.5694444444444444</v>
      </c>
      <c r="D57" s="201"/>
      <c r="E57" s="201"/>
      <c r="F57" s="201"/>
      <c r="G57" s="201"/>
      <c r="H57" s="189" t="s">
        <v>64</v>
      </c>
      <c r="I57" s="189"/>
      <c r="J57" s="201">
        <v>0.6006944444444444</v>
      </c>
      <c r="K57" s="201"/>
      <c r="L57" s="201"/>
      <c r="M57" s="201"/>
      <c r="N57" s="202"/>
      <c r="O57" s="216" t="s">
        <v>57</v>
      </c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3">
        <v>0</v>
      </c>
      <c r="AB57" s="213"/>
      <c r="AC57" s="213" t="s">
        <v>132</v>
      </c>
      <c r="AD57" s="213"/>
      <c r="AE57" s="213">
        <v>2</v>
      </c>
      <c r="AF57" s="213"/>
      <c r="AG57" s="214" t="s">
        <v>65</v>
      </c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5"/>
      <c r="AS57" s="205" t="s">
        <v>116</v>
      </c>
      <c r="AT57" s="205"/>
      <c r="AU57" s="205"/>
      <c r="AV57" s="205"/>
      <c r="AW57" s="205"/>
      <c r="AX57" s="205" t="s">
        <v>8</v>
      </c>
      <c r="AY57" s="205"/>
      <c r="AZ57" s="205"/>
      <c r="BA57" s="205"/>
      <c r="BB57" s="205"/>
      <c r="BC57" s="205"/>
      <c r="BD57" s="205"/>
      <c r="BE57" s="205"/>
      <c r="BF57" s="205"/>
      <c r="BG57" s="206"/>
    </row>
    <row r="58" spans="1:59" ht="14.25" customHeight="1">
      <c r="A58" s="227">
        <v>7</v>
      </c>
      <c r="B58" s="205"/>
      <c r="C58" s="207">
        <v>0.6041666666666666</v>
      </c>
      <c r="D58" s="201"/>
      <c r="E58" s="201"/>
      <c r="F58" s="201"/>
      <c r="G58" s="201"/>
      <c r="H58" s="189" t="s">
        <v>64</v>
      </c>
      <c r="I58" s="189"/>
      <c r="J58" s="201">
        <v>0.6354166666666666</v>
      </c>
      <c r="K58" s="201"/>
      <c r="L58" s="201"/>
      <c r="M58" s="201"/>
      <c r="N58" s="202"/>
      <c r="O58" s="216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3"/>
      <c r="AB58" s="213"/>
      <c r="AC58" s="213" t="s">
        <v>132</v>
      </c>
      <c r="AD58" s="213"/>
      <c r="AE58" s="213"/>
      <c r="AF58" s="213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6"/>
    </row>
    <row r="59" spans="1:59" ht="14.25" customHeight="1" thickBot="1">
      <c r="A59" s="273">
        <v>8</v>
      </c>
      <c r="B59" s="271"/>
      <c r="C59" s="176">
        <v>0.638888888888889</v>
      </c>
      <c r="D59" s="177"/>
      <c r="E59" s="177"/>
      <c r="F59" s="177"/>
      <c r="G59" s="177"/>
      <c r="H59" s="178" t="s">
        <v>64</v>
      </c>
      <c r="I59" s="178"/>
      <c r="J59" s="177">
        <v>0.6701388888888888</v>
      </c>
      <c r="K59" s="177"/>
      <c r="L59" s="177"/>
      <c r="M59" s="177"/>
      <c r="N59" s="179"/>
      <c r="O59" s="270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67"/>
      <c r="AB59" s="267"/>
      <c r="AC59" s="267" t="s">
        <v>132</v>
      </c>
      <c r="AD59" s="267"/>
      <c r="AE59" s="267"/>
      <c r="AF59" s="267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9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2"/>
    </row>
    <row r="60" ht="6.75" customHeight="1"/>
    <row r="61" ht="6.75" customHeight="1"/>
    <row r="62" spans="1:60" ht="19.5" customHeight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79"/>
    </row>
    <row r="63" spans="1:60" ht="6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79"/>
    </row>
    <row r="64" spans="1:60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79"/>
    </row>
    <row r="65" spans="1:60" ht="19.5" customHeight="1">
      <c r="A65" s="162" t="s">
        <v>87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79"/>
    </row>
    <row r="66" spans="1:60" ht="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79"/>
    </row>
    <row r="67" spans="1:60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163" t="s">
        <v>0</v>
      </c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79"/>
    </row>
    <row r="68" ht="6" customHeight="1">
      <c r="BH68" s="79"/>
    </row>
    <row r="69" spans="1:60" ht="13.5" customHeight="1" thickBot="1">
      <c r="A69" s="242" t="s">
        <v>117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79"/>
    </row>
    <row r="70" spans="1:60" ht="13.5" customHeight="1" thickBot="1">
      <c r="A70" s="260"/>
      <c r="B70" s="190"/>
      <c r="C70" s="190" t="s">
        <v>13</v>
      </c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 t="s">
        <v>14</v>
      </c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240" t="s">
        <v>15</v>
      </c>
      <c r="AT70" s="240"/>
      <c r="AU70" s="240"/>
      <c r="AV70" s="240"/>
      <c r="AW70" s="240"/>
      <c r="AX70" s="240" t="s">
        <v>16</v>
      </c>
      <c r="AY70" s="240"/>
      <c r="AZ70" s="240"/>
      <c r="BA70" s="240"/>
      <c r="BB70" s="240"/>
      <c r="BC70" s="240" t="s">
        <v>17</v>
      </c>
      <c r="BD70" s="240"/>
      <c r="BE70" s="240"/>
      <c r="BF70" s="240"/>
      <c r="BG70" s="241"/>
      <c r="BH70" s="79"/>
    </row>
    <row r="71" spans="1:60" ht="13.5" customHeight="1">
      <c r="A71" s="245">
        <v>1</v>
      </c>
      <c r="B71" s="238"/>
      <c r="C71" s="246">
        <v>0.3958333333333333</v>
      </c>
      <c r="D71" s="247"/>
      <c r="E71" s="247"/>
      <c r="F71" s="247"/>
      <c r="G71" s="247"/>
      <c r="H71" s="183" t="s">
        <v>64</v>
      </c>
      <c r="I71" s="183"/>
      <c r="J71" s="247">
        <v>0.4270833333333333</v>
      </c>
      <c r="K71" s="247"/>
      <c r="L71" s="247"/>
      <c r="M71" s="247"/>
      <c r="N71" s="257"/>
      <c r="O71" s="266" t="s">
        <v>77</v>
      </c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4">
        <v>1</v>
      </c>
      <c r="AB71" s="264"/>
      <c r="AC71" s="264" t="s">
        <v>37</v>
      </c>
      <c r="AD71" s="264"/>
      <c r="AE71" s="264">
        <v>0</v>
      </c>
      <c r="AF71" s="264"/>
      <c r="AG71" s="265" t="s">
        <v>5</v>
      </c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38" t="s">
        <v>63</v>
      </c>
      <c r="AT71" s="238"/>
      <c r="AU71" s="238"/>
      <c r="AV71" s="238"/>
      <c r="AW71" s="238"/>
      <c r="AX71" s="238" t="s">
        <v>108</v>
      </c>
      <c r="AY71" s="238"/>
      <c r="AZ71" s="238"/>
      <c r="BA71" s="238"/>
      <c r="BB71" s="238"/>
      <c r="BC71" s="278" t="s">
        <v>119</v>
      </c>
      <c r="BD71" s="278"/>
      <c r="BE71" s="278"/>
      <c r="BF71" s="278"/>
      <c r="BG71" s="279"/>
      <c r="BH71" s="79"/>
    </row>
    <row r="72" spans="1:60" ht="13.5" customHeight="1">
      <c r="A72" s="227">
        <v>2</v>
      </c>
      <c r="B72" s="205"/>
      <c r="C72" s="201">
        <v>0.4305555555555556</v>
      </c>
      <c r="D72" s="201"/>
      <c r="E72" s="201"/>
      <c r="F72" s="201"/>
      <c r="G72" s="201"/>
      <c r="H72" s="189" t="s">
        <v>64</v>
      </c>
      <c r="I72" s="189"/>
      <c r="J72" s="201">
        <v>0.4618055555555556</v>
      </c>
      <c r="K72" s="201"/>
      <c r="L72" s="201"/>
      <c r="M72" s="201"/>
      <c r="N72" s="202"/>
      <c r="O72" s="216" t="s">
        <v>57</v>
      </c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3">
        <v>0</v>
      </c>
      <c r="AB72" s="213"/>
      <c r="AC72" s="213" t="s">
        <v>37</v>
      </c>
      <c r="AD72" s="213"/>
      <c r="AE72" s="213">
        <v>2</v>
      </c>
      <c r="AF72" s="213"/>
      <c r="AG72" s="214" t="s">
        <v>10</v>
      </c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5"/>
      <c r="AS72" s="205" t="s">
        <v>6</v>
      </c>
      <c r="AT72" s="205"/>
      <c r="AU72" s="205"/>
      <c r="AV72" s="205"/>
      <c r="AW72" s="205"/>
      <c r="AX72" s="205" t="s">
        <v>84</v>
      </c>
      <c r="AY72" s="205"/>
      <c r="AZ72" s="205"/>
      <c r="BA72" s="205"/>
      <c r="BB72" s="205"/>
      <c r="BC72" s="205"/>
      <c r="BD72" s="205"/>
      <c r="BE72" s="205"/>
      <c r="BF72" s="205"/>
      <c r="BG72" s="206"/>
      <c r="BH72" s="79"/>
    </row>
    <row r="73" spans="1:60" ht="13.5" customHeight="1">
      <c r="A73" s="227">
        <v>3</v>
      </c>
      <c r="B73" s="205"/>
      <c r="C73" s="207">
        <v>0.46527777777777773</v>
      </c>
      <c r="D73" s="201"/>
      <c r="E73" s="201"/>
      <c r="F73" s="201"/>
      <c r="G73" s="201"/>
      <c r="H73" s="189" t="s">
        <v>64</v>
      </c>
      <c r="I73" s="189"/>
      <c r="J73" s="201">
        <v>0.49652777777777773</v>
      </c>
      <c r="K73" s="201"/>
      <c r="L73" s="201"/>
      <c r="M73" s="201"/>
      <c r="N73" s="202"/>
      <c r="O73" s="230" t="s">
        <v>79</v>
      </c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28">
        <v>0</v>
      </c>
      <c r="AB73" s="228"/>
      <c r="AC73" s="228" t="s">
        <v>37</v>
      </c>
      <c r="AD73" s="228"/>
      <c r="AE73" s="228">
        <v>6</v>
      </c>
      <c r="AF73" s="228"/>
      <c r="AG73" s="229" t="s">
        <v>81</v>
      </c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05" t="s">
        <v>84</v>
      </c>
      <c r="AT73" s="205"/>
      <c r="AU73" s="205"/>
      <c r="AV73" s="205"/>
      <c r="AW73" s="205"/>
      <c r="AX73" s="205" t="s">
        <v>63</v>
      </c>
      <c r="AY73" s="205"/>
      <c r="AZ73" s="205"/>
      <c r="BA73" s="205"/>
      <c r="BB73" s="205"/>
      <c r="BC73" s="205"/>
      <c r="BD73" s="205"/>
      <c r="BE73" s="205"/>
      <c r="BF73" s="205"/>
      <c r="BG73" s="206"/>
      <c r="BH73" s="79"/>
    </row>
    <row r="74" spans="1:60" ht="13.5" customHeight="1">
      <c r="A74" s="227">
        <v>4</v>
      </c>
      <c r="B74" s="205"/>
      <c r="C74" s="224">
        <v>0.5</v>
      </c>
      <c r="D74" s="224"/>
      <c r="E74" s="224"/>
      <c r="F74" s="224"/>
      <c r="G74" s="224"/>
      <c r="H74" s="199" t="s">
        <v>64</v>
      </c>
      <c r="I74" s="199"/>
      <c r="J74" s="224">
        <v>0.53125</v>
      </c>
      <c r="K74" s="224"/>
      <c r="L74" s="224"/>
      <c r="M74" s="224"/>
      <c r="N74" s="224"/>
      <c r="O74" s="216" t="s">
        <v>5</v>
      </c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3">
        <v>3</v>
      </c>
      <c r="AB74" s="213"/>
      <c r="AC74" s="213" t="s">
        <v>37</v>
      </c>
      <c r="AD74" s="213"/>
      <c r="AE74" s="213">
        <v>0</v>
      </c>
      <c r="AF74" s="213"/>
      <c r="AG74" s="214" t="s">
        <v>57</v>
      </c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5"/>
      <c r="AS74" s="205" t="s">
        <v>36</v>
      </c>
      <c r="AT74" s="205"/>
      <c r="AU74" s="205"/>
      <c r="AV74" s="205"/>
      <c r="AW74" s="205"/>
      <c r="AX74" s="205" t="s">
        <v>92</v>
      </c>
      <c r="AY74" s="205"/>
      <c r="AZ74" s="205"/>
      <c r="BA74" s="205"/>
      <c r="BB74" s="205"/>
      <c r="BC74" s="205"/>
      <c r="BD74" s="205"/>
      <c r="BE74" s="205"/>
      <c r="BF74" s="205"/>
      <c r="BG74" s="206"/>
      <c r="BH74" s="79"/>
    </row>
    <row r="75" spans="1:60" ht="13.5" customHeight="1">
      <c r="A75" s="227">
        <v>5</v>
      </c>
      <c r="B75" s="205"/>
      <c r="C75" s="207">
        <v>0.5347222222222222</v>
      </c>
      <c r="D75" s="201"/>
      <c r="E75" s="201"/>
      <c r="F75" s="201"/>
      <c r="G75" s="201"/>
      <c r="H75" s="189" t="s">
        <v>64</v>
      </c>
      <c r="I75" s="189"/>
      <c r="J75" s="201">
        <v>0.5659722222222222</v>
      </c>
      <c r="K75" s="201"/>
      <c r="L75" s="201"/>
      <c r="M75" s="201"/>
      <c r="N75" s="202"/>
      <c r="O75" s="216" t="s">
        <v>103</v>
      </c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3">
        <v>1</v>
      </c>
      <c r="AB75" s="213"/>
      <c r="AC75" s="213" t="s">
        <v>37</v>
      </c>
      <c r="AD75" s="213"/>
      <c r="AE75" s="213">
        <v>1</v>
      </c>
      <c r="AF75" s="213"/>
      <c r="AG75" s="214" t="s">
        <v>121</v>
      </c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5"/>
      <c r="AS75" s="205" t="s">
        <v>108</v>
      </c>
      <c r="AT75" s="205"/>
      <c r="AU75" s="205"/>
      <c r="AV75" s="205"/>
      <c r="AW75" s="205"/>
      <c r="AX75" s="205" t="s">
        <v>6</v>
      </c>
      <c r="AY75" s="205"/>
      <c r="AZ75" s="205"/>
      <c r="BA75" s="205"/>
      <c r="BB75" s="205"/>
      <c r="BC75" s="280" t="s">
        <v>120</v>
      </c>
      <c r="BD75" s="280"/>
      <c r="BE75" s="280"/>
      <c r="BF75" s="280"/>
      <c r="BG75" s="281"/>
      <c r="BH75" s="79"/>
    </row>
    <row r="76" spans="1:60" ht="13.5" customHeight="1">
      <c r="A76" s="227">
        <v>6</v>
      </c>
      <c r="B76" s="205"/>
      <c r="C76" s="207">
        <v>0.5694444444444444</v>
      </c>
      <c r="D76" s="201"/>
      <c r="E76" s="201"/>
      <c r="F76" s="201"/>
      <c r="G76" s="201"/>
      <c r="H76" s="189" t="s">
        <v>64</v>
      </c>
      <c r="I76" s="189"/>
      <c r="J76" s="201">
        <v>0.6006944444444444</v>
      </c>
      <c r="K76" s="201"/>
      <c r="L76" s="201"/>
      <c r="M76" s="201"/>
      <c r="N76" s="202"/>
      <c r="O76" s="216" t="s">
        <v>10</v>
      </c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3">
        <v>2</v>
      </c>
      <c r="AB76" s="213"/>
      <c r="AC76" s="213" t="s">
        <v>37</v>
      </c>
      <c r="AD76" s="213"/>
      <c r="AE76" s="213">
        <v>1</v>
      </c>
      <c r="AF76" s="213"/>
      <c r="AG76" s="214" t="s">
        <v>118</v>
      </c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5"/>
      <c r="AS76" s="205" t="s">
        <v>107</v>
      </c>
      <c r="AT76" s="205"/>
      <c r="AU76" s="205"/>
      <c r="AV76" s="205"/>
      <c r="AW76" s="205"/>
      <c r="AX76" s="205" t="s">
        <v>115</v>
      </c>
      <c r="AY76" s="205"/>
      <c r="AZ76" s="205"/>
      <c r="BA76" s="205"/>
      <c r="BB76" s="205"/>
      <c r="BC76" s="205"/>
      <c r="BD76" s="205"/>
      <c r="BE76" s="205"/>
      <c r="BF76" s="205"/>
      <c r="BG76" s="206"/>
      <c r="BH76" s="79"/>
    </row>
    <row r="77" spans="1:60" ht="13.5" customHeight="1">
      <c r="A77" s="227">
        <v>7</v>
      </c>
      <c r="B77" s="205"/>
      <c r="C77" s="207">
        <v>0.6041666666666666</v>
      </c>
      <c r="D77" s="201"/>
      <c r="E77" s="201"/>
      <c r="F77" s="201"/>
      <c r="G77" s="201"/>
      <c r="H77" s="189" t="s">
        <v>64</v>
      </c>
      <c r="I77" s="189"/>
      <c r="J77" s="201">
        <v>0.6354166666666666</v>
      </c>
      <c r="K77" s="201"/>
      <c r="L77" s="201"/>
      <c r="M77" s="201"/>
      <c r="N77" s="202"/>
      <c r="O77" s="216" t="s">
        <v>121</v>
      </c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3">
        <v>0</v>
      </c>
      <c r="AB77" s="213"/>
      <c r="AC77" s="213" t="s">
        <v>37</v>
      </c>
      <c r="AD77" s="213"/>
      <c r="AE77" s="213">
        <v>0</v>
      </c>
      <c r="AF77" s="213"/>
      <c r="AG77" s="214" t="s">
        <v>102</v>
      </c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5"/>
      <c r="AS77" s="205" t="s">
        <v>123</v>
      </c>
      <c r="AT77" s="205"/>
      <c r="AU77" s="205"/>
      <c r="AV77" s="205"/>
      <c r="AW77" s="205"/>
      <c r="AX77" s="205" t="s">
        <v>107</v>
      </c>
      <c r="AY77" s="205"/>
      <c r="AZ77" s="205"/>
      <c r="BA77" s="205"/>
      <c r="BB77" s="205"/>
      <c r="BC77" s="205"/>
      <c r="BD77" s="205"/>
      <c r="BE77" s="205"/>
      <c r="BF77" s="205"/>
      <c r="BG77" s="206"/>
      <c r="BH77" s="79"/>
    </row>
    <row r="78" spans="1:60" ht="13.5" customHeight="1" thickBot="1">
      <c r="A78" s="273">
        <v>8</v>
      </c>
      <c r="B78" s="271"/>
      <c r="C78" s="176">
        <v>0.638888888888889</v>
      </c>
      <c r="D78" s="177"/>
      <c r="E78" s="177"/>
      <c r="F78" s="177"/>
      <c r="G78" s="177"/>
      <c r="H78" s="178" t="s">
        <v>64</v>
      </c>
      <c r="I78" s="178"/>
      <c r="J78" s="177">
        <v>0.6701388888888888</v>
      </c>
      <c r="K78" s="177"/>
      <c r="L78" s="177"/>
      <c r="M78" s="177"/>
      <c r="N78" s="179"/>
      <c r="O78" s="270" t="s">
        <v>122</v>
      </c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67">
        <v>0</v>
      </c>
      <c r="AB78" s="267"/>
      <c r="AC78" s="267" t="s">
        <v>37</v>
      </c>
      <c r="AD78" s="267"/>
      <c r="AE78" s="267">
        <v>1</v>
      </c>
      <c r="AF78" s="267"/>
      <c r="AG78" s="268" t="s">
        <v>103</v>
      </c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9"/>
      <c r="AS78" s="271" t="s">
        <v>115</v>
      </c>
      <c r="AT78" s="271"/>
      <c r="AU78" s="271"/>
      <c r="AV78" s="271"/>
      <c r="AW78" s="271"/>
      <c r="AX78" s="271" t="s">
        <v>109</v>
      </c>
      <c r="AY78" s="271"/>
      <c r="AZ78" s="271"/>
      <c r="BA78" s="271"/>
      <c r="BB78" s="271"/>
      <c r="BC78" s="271"/>
      <c r="BD78" s="271"/>
      <c r="BE78" s="271"/>
      <c r="BF78" s="271"/>
      <c r="BG78" s="272"/>
      <c r="BH78" s="79"/>
    </row>
    <row r="79" ht="6" customHeight="1"/>
    <row r="80" spans="1:22" ht="13.5" customHeight="1" thickBot="1">
      <c r="A80" s="226" t="s">
        <v>134</v>
      </c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</row>
    <row r="81" spans="1:59" ht="13.5" customHeight="1" thickBot="1">
      <c r="A81" s="261"/>
      <c r="B81" s="240"/>
      <c r="C81" s="240" t="s">
        <v>13</v>
      </c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 t="s">
        <v>14</v>
      </c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 t="s">
        <v>15</v>
      </c>
      <c r="AT81" s="240"/>
      <c r="AU81" s="240"/>
      <c r="AV81" s="240"/>
      <c r="AW81" s="240"/>
      <c r="AX81" s="240" t="s">
        <v>16</v>
      </c>
      <c r="AY81" s="240"/>
      <c r="AZ81" s="240"/>
      <c r="BA81" s="240"/>
      <c r="BB81" s="240"/>
      <c r="BC81" s="240" t="s">
        <v>17</v>
      </c>
      <c r="BD81" s="240"/>
      <c r="BE81" s="240"/>
      <c r="BF81" s="240"/>
      <c r="BG81" s="241"/>
    </row>
    <row r="82" spans="1:59" ht="13.5" customHeight="1">
      <c r="A82" s="256">
        <v>1</v>
      </c>
      <c r="B82" s="193"/>
      <c r="C82" s="246">
        <v>0.3958333333333333</v>
      </c>
      <c r="D82" s="247"/>
      <c r="E82" s="247"/>
      <c r="F82" s="247"/>
      <c r="G82" s="247"/>
      <c r="H82" s="183" t="s">
        <v>64</v>
      </c>
      <c r="I82" s="183"/>
      <c r="J82" s="247">
        <v>0.4270833333333333</v>
      </c>
      <c r="K82" s="247"/>
      <c r="L82" s="247"/>
      <c r="M82" s="247"/>
      <c r="N82" s="257"/>
      <c r="O82" s="258" t="s">
        <v>137</v>
      </c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188">
        <v>3</v>
      </c>
      <c r="AB82" s="188"/>
      <c r="AC82" s="188" t="s">
        <v>132</v>
      </c>
      <c r="AD82" s="188"/>
      <c r="AE82" s="188">
        <v>0</v>
      </c>
      <c r="AF82" s="188"/>
      <c r="AG82" s="259" t="s">
        <v>1</v>
      </c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193" t="s">
        <v>146</v>
      </c>
      <c r="AT82" s="193"/>
      <c r="AU82" s="193"/>
      <c r="AV82" s="193"/>
      <c r="AW82" s="193"/>
      <c r="AX82" s="193" t="s">
        <v>141</v>
      </c>
      <c r="AY82" s="193"/>
      <c r="AZ82" s="193"/>
      <c r="BA82" s="193"/>
      <c r="BB82" s="193"/>
      <c r="BC82" s="238" t="s">
        <v>144</v>
      </c>
      <c r="BD82" s="238"/>
      <c r="BE82" s="238"/>
      <c r="BF82" s="238"/>
      <c r="BG82" s="239"/>
    </row>
    <row r="83" spans="1:59" ht="13.5" customHeight="1">
      <c r="A83" s="200">
        <v>2</v>
      </c>
      <c r="B83" s="195"/>
      <c r="C83" s="201">
        <v>0.4305555555555556</v>
      </c>
      <c r="D83" s="201"/>
      <c r="E83" s="201"/>
      <c r="F83" s="201"/>
      <c r="G83" s="201"/>
      <c r="H83" s="189" t="s">
        <v>64</v>
      </c>
      <c r="I83" s="189"/>
      <c r="J83" s="201">
        <v>0.4618055555555556</v>
      </c>
      <c r="K83" s="201"/>
      <c r="L83" s="201"/>
      <c r="M83" s="201"/>
      <c r="N83" s="202"/>
      <c r="O83" s="203" t="s">
        <v>80</v>
      </c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189">
        <v>1</v>
      </c>
      <c r="AB83" s="189"/>
      <c r="AC83" s="189" t="s">
        <v>132</v>
      </c>
      <c r="AD83" s="189"/>
      <c r="AE83" s="189">
        <v>3</v>
      </c>
      <c r="AF83" s="189"/>
      <c r="AG83" s="191" t="s">
        <v>79</v>
      </c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2"/>
      <c r="AS83" s="195" t="s">
        <v>7</v>
      </c>
      <c r="AT83" s="195"/>
      <c r="AU83" s="195"/>
      <c r="AV83" s="195"/>
      <c r="AW83" s="195"/>
      <c r="AX83" s="195" t="s">
        <v>83</v>
      </c>
      <c r="AY83" s="195"/>
      <c r="AZ83" s="195"/>
      <c r="BA83" s="195"/>
      <c r="BB83" s="195"/>
      <c r="BC83" s="205"/>
      <c r="BD83" s="205"/>
      <c r="BE83" s="205"/>
      <c r="BF83" s="205"/>
      <c r="BG83" s="206"/>
    </row>
    <row r="84" spans="1:59" ht="13.5" customHeight="1">
      <c r="A84" s="200">
        <v>3</v>
      </c>
      <c r="B84" s="195"/>
      <c r="C84" s="207">
        <v>0.46527777777777773</v>
      </c>
      <c r="D84" s="201"/>
      <c r="E84" s="201"/>
      <c r="F84" s="201"/>
      <c r="G84" s="201"/>
      <c r="H84" s="189" t="s">
        <v>64</v>
      </c>
      <c r="I84" s="189"/>
      <c r="J84" s="201">
        <v>0.49652777777777773</v>
      </c>
      <c r="K84" s="201"/>
      <c r="L84" s="201"/>
      <c r="M84" s="201"/>
      <c r="N84" s="202"/>
      <c r="O84" s="208" t="s">
        <v>1</v>
      </c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199">
        <v>3</v>
      </c>
      <c r="AB84" s="199"/>
      <c r="AC84" s="199" t="s">
        <v>132</v>
      </c>
      <c r="AD84" s="199"/>
      <c r="AE84" s="199">
        <v>2</v>
      </c>
      <c r="AF84" s="199"/>
      <c r="AG84" s="209" t="s">
        <v>2</v>
      </c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195" t="s">
        <v>84</v>
      </c>
      <c r="AT84" s="195"/>
      <c r="AU84" s="195"/>
      <c r="AV84" s="195"/>
      <c r="AW84" s="195"/>
      <c r="AX84" s="195" t="s">
        <v>140</v>
      </c>
      <c r="AY84" s="195"/>
      <c r="AZ84" s="195"/>
      <c r="BA84" s="195"/>
      <c r="BB84" s="195"/>
      <c r="BC84" s="205"/>
      <c r="BD84" s="205"/>
      <c r="BE84" s="205"/>
      <c r="BF84" s="205"/>
      <c r="BG84" s="206"/>
    </row>
    <row r="85" spans="1:59" ht="13.5" customHeight="1">
      <c r="A85" s="200">
        <v>4</v>
      </c>
      <c r="B85" s="195"/>
      <c r="C85" s="224">
        <v>0.5</v>
      </c>
      <c r="D85" s="224"/>
      <c r="E85" s="224"/>
      <c r="F85" s="224"/>
      <c r="G85" s="224"/>
      <c r="H85" s="199" t="s">
        <v>64</v>
      </c>
      <c r="I85" s="199"/>
      <c r="J85" s="224">
        <v>0.53125</v>
      </c>
      <c r="K85" s="224"/>
      <c r="L85" s="224"/>
      <c r="M85" s="224"/>
      <c r="N85" s="224"/>
      <c r="O85" s="203" t="s">
        <v>5</v>
      </c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189">
        <v>0</v>
      </c>
      <c r="AB85" s="189"/>
      <c r="AC85" s="189" t="s">
        <v>132</v>
      </c>
      <c r="AD85" s="189"/>
      <c r="AE85" s="189">
        <v>3</v>
      </c>
      <c r="AF85" s="189"/>
      <c r="AG85" s="191" t="s">
        <v>93</v>
      </c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2"/>
      <c r="AS85" s="195" t="s">
        <v>83</v>
      </c>
      <c r="AT85" s="195"/>
      <c r="AU85" s="195"/>
      <c r="AV85" s="195"/>
      <c r="AW85" s="195"/>
      <c r="AX85" s="195" t="s">
        <v>111</v>
      </c>
      <c r="AY85" s="195"/>
      <c r="AZ85" s="195"/>
      <c r="BA85" s="195"/>
      <c r="BB85" s="195"/>
      <c r="BC85" s="205"/>
      <c r="BD85" s="205"/>
      <c r="BE85" s="205"/>
      <c r="BF85" s="205"/>
      <c r="BG85" s="206"/>
    </row>
    <row r="86" spans="1:59" ht="13.5" customHeight="1">
      <c r="A86" s="310">
        <v>5</v>
      </c>
      <c r="B86" s="250"/>
      <c r="C86" s="207">
        <v>0.5347222222222222</v>
      </c>
      <c r="D86" s="201"/>
      <c r="E86" s="201"/>
      <c r="F86" s="201"/>
      <c r="G86" s="201"/>
      <c r="H86" s="189" t="s">
        <v>64</v>
      </c>
      <c r="I86" s="189"/>
      <c r="J86" s="201">
        <v>0.5659722222222222</v>
      </c>
      <c r="K86" s="201"/>
      <c r="L86" s="201"/>
      <c r="M86" s="201"/>
      <c r="N86" s="202"/>
      <c r="O86" s="203" t="s">
        <v>79</v>
      </c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189">
        <v>2</v>
      </c>
      <c r="AB86" s="189"/>
      <c r="AC86" s="189" t="s">
        <v>132</v>
      </c>
      <c r="AD86" s="189"/>
      <c r="AE86" s="189">
        <v>2</v>
      </c>
      <c r="AF86" s="189"/>
      <c r="AG86" s="191" t="s">
        <v>4</v>
      </c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2"/>
      <c r="AS86" s="249" t="s">
        <v>111</v>
      </c>
      <c r="AT86" s="189"/>
      <c r="AU86" s="189"/>
      <c r="AV86" s="189"/>
      <c r="AW86" s="250"/>
      <c r="AX86" s="249" t="s">
        <v>84</v>
      </c>
      <c r="AY86" s="189"/>
      <c r="AZ86" s="189"/>
      <c r="BA86" s="189"/>
      <c r="BB86" s="250"/>
      <c r="BC86" s="308"/>
      <c r="BD86" s="213"/>
      <c r="BE86" s="213"/>
      <c r="BF86" s="213"/>
      <c r="BG86" s="309"/>
    </row>
    <row r="87" spans="1:59" ht="13.5" customHeight="1">
      <c r="A87" s="200">
        <v>6</v>
      </c>
      <c r="B87" s="195"/>
      <c r="C87" s="220">
        <v>0.5694444444444444</v>
      </c>
      <c r="D87" s="221"/>
      <c r="E87" s="221"/>
      <c r="F87" s="221"/>
      <c r="G87" s="221"/>
      <c r="H87" s="222" t="s">
        <v>64</v>
      </c>
      <c r="I87" s="222"/>
      <c r="J87" s="221">
        <v>0.6006944444444444</v>
      </c>
      <c r="K87" s="221"/>
      <c r="L87" s="221"/>
      <c r="M87" s="221"/>
      <c r="N87" s="223"/>
      <c r="O87" s="203" t="s">
        <v>2</v>
      </c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189">
        <v>1</v>
      </c>
      <c r="AB87" s="189"/>
      <c r="AC87" s="189" t="s">
        <v>132</v>
      </c>
      <c r="AD87" s="189"/>
      <c r="AE87" s="189">
        <v>0</v>
      </c>
      <c r="AF87" s="189"/>
      <c r="AG87" s="191" t="s">
        <v>5</v>
      </c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2"/>
      <c r="AS87" s="195" t="s">
        <v>141</v>
      </c>
      <c r="AT87" s="195"/>
      <c r="AU87" s="195"/>
      <c r="AV87" s="195"/>
      <c r="AW87" s="195"/>
      <c r="AX87" s="195" t="s">
        <v>116</v>
      </c>
      <c r="AY87" s="195"/>
      <c r="AZ87" s="195"/>
      <c r="BA87" s="195"/>
      <c r="BB87" s="195"/>
      <c r="BC87" s="205"/>
      <c r="BD87" s="205"/>
      <c r="BE87" s="205"/>
      <c r="BF87" s="205"/>
      <c r="BG87" s="206"/>
    </row>
    <row r="88" spans="1:59" ht="13.5" customHeight="1" thickBot="1">
      <c r="A88" s="255">
        <v>7</v>
      </c>
      <c r="B88" s="197"/>
      <c r="C88" s="176">
        <v>0.5833333333333334</v>
      </c>
      <c r="D88" s="177"/>
      <c r="E88" s="177"/>
      <c r="F88" s="177"/>
      <c r="G88" s="177"/>
      <c r="H88" s="178" t="s">
        <v>40</v>
      </c>
      <c r="I88" s="178"/>
      <c r="J88" s="177">
        <v>0.607638888888889</v>
      </c>
      <c r="K88" s="177"/>
      <c r="L88" s="177"/>
      <c r="M88" s="177"/>
      <c r="N88" s="179"/>
      <c r="O88" s="235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178"/>
      <c r="AB88" s="178"/>
      <c r="AC88" s="178" t="s">
        <v>132</v>
      </c>
      <c r="AD88" s="178"/>
      <c r="AE88" s="178"/>
      <c r="AF88" s="178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5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219"/>
      <c r="BD88" s="219"/>
      <c r="BE88" s="219"/>
      <c r="BF88" s="219"/>
      <c r="BG88" s="263"/>
    </row>
    <row r="89" spans="1:54" ht="6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</row>
    <row r="90" spans="1:54" ht="13.5" customHeight="1" thickBot="1">
      <c r="A90" s="242" t="s">
        <v>135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</row>
    <row r="91" spans="1:59" ht="13.5" customHeight="1" thickBot="1">
      <c r="A91" s="260"/>
      <c r="B91" s="190"/>
      <c r="C91" s="190" t="s">
        <v>13</v>
      </c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 t="s">
        <v>14</v>
      </c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 t="s">
        <v>15</v>
      </c>
      <c r="AT91" s="190"/>
      <c r="AU91" s="190"/>
      <c r="AV91" s="190"/>
      <c r="AW91" s="190"/>
      <c r="AX91" s="190" t="s">
        <v>16</v>
      </c>
      <c r="AY91" s="190"/>
      <c r="AZ91" s="190"/>
      <c r="BA91" s="190"/>
      <c r="BB91" s="190"/>
      <c r="BC91" s="240" t="s">
        <v>17</v>
      </c>
      <c r="BD91" s="240"/>
      <c r="BE91" s="240"/>
      <c r="BF91" s="240"/>
      <c r="BG91" s="241"/>
    </row>
    <row r="92" spans="1:59" ht="13.5" customHeight="1">
      <c r="A92" s="256">
        <v>1</v>
      </c>
      <c r="B92" s="193"/>
      <c r="C92" s="246">
        <v>0.3958333333333333</v>
      </c>
      <c r="D92" s="247"/>
      <c r="E92" s="247"/>
      <c r="F92" s="247"/>
      <c r="G92" s="247"/>
      <c r="H92" s="183" t="s">
        <v>64</v>
      </c>
      <c r="I92" s="183"/>
      <c r="J92" s="247">
        <v>0.4270833333333333</v>
      </c>
      <c r="K92" s="247"/>
      <c r="L92" s="247"/>
      <c r="M92" s="247"/>
      <c r="N92" s="257"/>
      <c r="O92" s="258" t="s">
        <v>66</v>
      </c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188">
        <v>4</v>
      </c>
      <c r="AB92" s="188"/>
      <c r="AC92" s="188" t="s">
        <v>132</v>
      </c>
      <c r="AD92" s="188"/>
      <c r="AE92" s="188">
        <v>0</v>
      </c>
      <c r="AF92" s="188"/>
      <c r="AG92" s="259" t="s">
        <v>65</v>
      </c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193" t="s">
        <v>143</v>
      </c>
      <c r="AT92" s="193"/>
      <c r="AU92" s="193"/>
      <c r="AV92" s="193"/>
      <c r="AW92" s="193"/>
      <c r="AX92" s="193" t="s">
        <v>63</v>
      </c>
      <c r="AY92" s="193"/>
      <c r="AZ92" s="193"/>
      <c r="BA92" s="193"/>
      <c r="BB92" s="193"/>
      <c r="BC92" s="238" t="s">
        <v>144</v>
      </c>
      <c r="BD92" s="238"/>
      <c r="BE92" s="238"/>
      <c r="BF92" s="238"/>
      <c r="BG92" s="239"/>
    </row>
    <row r="93" spans="1:59" ht="13.5" customHeight="1">
      <c r="A93" s="200">
        <v>2</v>
      </c>
      <c r="B93" s="195"/>
      <c r="C93" s="201">
        <v>0.4305555555555556</v>
      </c>
      <c r="D93" s="201"/>
      <c r="E93" s="201"/>
      <c r="F93" s="201"/>
      <c r="G93" s="201"/>
      <c r="H93" s="189" t="s">
        <v>64</v>
      </c>
      <c r="I93" s="189"/>
      <c r="J93" s="201">
        <v>0.4618055555555556</v>
      </c>
      <c r="K93" s="201"/>
      <c r="L93" s="201"/>
      <c r="M93" s="201"/>
      <c r="N93" s="202"/>
      <c r="O93" s="203" t="s">
        <v>81</v>
      </c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189">
        <v>9</v>
      </c>
      <c r="AB93" s="189"/>
      <c r="AC93" s="189" t="s">
        <v>132</v>
      </c>
      <c r="AD93" s="189"/>
      <c r="AE93" s="189">
        <v>0</v>
      </c>
      <c r="AF93" s="189"/>
      <c r="AG93" s="191" t="s">
        <v>57</v>
      </c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2"/>
      <c r="AS93" s="249" t="s">
        <v>113</v>
      </c>
      <c r="AT93" s="189"/>
      <c r="AU93" s="189"/>
      <c r="AV93" s="189"/>
      <c r="AW93" s="250"/>
      <c r="AX93" s="249" t="s">
        <v>62</v>
      </c>
      <c r="AY93" s="189"/>
      <c r="AZ93" s="189"/>
      <c r="BA93" s="189"/>
      <c r="BB93" s="250"/>
      <c r="BC93" s="205"/>
      <c r="BD93" s="205"/>
      <c r="BE93" s="205"/>
      <c r="BF93" s="205"/>
      <c r="BG93" s="206"/>
    </row>
    <row r="94" spans="1:59" ht="13.5" customHeight="1">
      <c r="A94" s="200">
        <v>3</v>
      </c>
      <c r="B94" s="195"/>
      <c r="C94" s="207">
        <v>0.46527777777777773</v>
      </c>
      <c r="D94" s="201"/>
      <c r="E94" s="201"/>
      <c r="F94" s="201"/>
      <c r="G94" s="201"/>
      <c r="H94" s="189" t="s">
        <v>64</v>
      </c>
      <c r="I94" s="189"/>
      <c r="J94" s="201">
        <v>0.49652777777777773</v>
      </c>
      <c r="K94" s="201"/>
      <c r="L94" s="201"/>
      <c r="M94" s="201"/>
      <c r="N94" s="202"/>
      <c r="O94" s="203" t="s">
        <v>78</v>
      </c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189">
        <v>0</v>
      </c>
      <c r="AB94" s="189"/>
      <c r="AC94" s="189" t="s">
        <v>132</v>
      </c>
      <c r="AD94" s="189"/>
      <c r="AE94" s="189">
        <v>1</v>
      </c>
      <c r="AF94" s="189"/>
      <c r="AG94" s="191" t="s">
        <v>97</v>
      </c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2"/>
      <c r="AS94" s="249" t="s">
        <v>62</v>
      </c>
      <c r="AT94" s="189"/>
      <c r="AU94" s="189"/>
      <c r="AV94" s="189"/>
      <c r="AW94" s="250"/>
      <c r="AX94" s="249" t="s">
        <v>92</v>
      </c>
      <c r="AY94" s="189"/>
      <c r="AZ94" s="189"/>
      <c r="BA94" s="189"/>
      <c r="BB94" s="250"/>
      <c r="BC94" s="205"/>
      <c r="BD94" s="205"/>
      <c r="BE94" s="205"/>
      <c r="BF94" s="205"/>
      <c r="BG94" s="206"/>
    </row>
    <row r="95" spans="1:59" ht="13.5" customHeight="1">
      <c r="A95" s="200">
        <v>4</v>
      </c>
      <c r="B95" s="195"/>
      <c r="C95" s="224">
        <v>0.5</v>
      </c>
      <c r="D95" s="224"/>
      <c r="E95" s="224"/>
      <c r="F95" s="224"/>
      <c r="G95" s="224"/>
      <c r="H95" s="199" t="s">
        <v>64</v>
      </c>
      <c r="I95" s="199"/>
      <c r="J95" s="224">
        <v>0.53125</v>
      </c>
      <c r="K95" s="224"/>
      <c r="L95" s="224"/>
      <c r="M95" s="224"/>
      <c r="N95" s="224"/>
      <c r="O95" s="203" t="s">
        <v>65</v>
      </c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189">
        <v>1</v>
      </c>
      <c r="AB95" s="189"/>
      <c r="AC95" s="189" t="s">
        <v>132</v>
      </c>
      <c r="AD95" s="189"/>
      <c r="AE95" s="189">
        <v>3</v>
      </c>
      <c r="AF95" s="189"/>
      <c r="AG95" s="191" t="s">
        <v>81</v>
      </c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2"/>
      <c r="AS95" s="195" t="s">
        <v>116</v>
      </c>
      <c r="AT95" s="195"/>
      <c r="AU95" s="195"/>
      <c r="AV95" s="195"/>
      <c r="AW95" s="195"/>
      <c r="AX95" s="249" t="s">
        <v>142</v>
      </c>
      <c r="AY95" s="189"/>
      <c r="AZ95" s="189"/>
      <c r="BA95" s="189"/>
      <c r="BB95" s="250"/>
      <c r="BC95" s="205"/>
      <c r="BD95" s="205"/>
      <c r="BE95" s="205"/>
      <c r="BF95" s="205"/>
      <c r="BG95" s="206"/>
    </row>
    <row r="96" spans="1:59" ht="13.5" customHeight="1">
      <c r="A96" s="310">
        <v>5</v>
      </c>
      <c r="B96" s="250"/>
      <c r="C96" s="207">
        <v>0.5347222222222222</v>
      </c>
      <c r="D96" s="201"/>
      <c r="E96" s="201"/>
      <c r="F96" s="201"/>
      <c r="G96" s="201"/>
      <c r="H96" s="189" t="s">
        <v>64</v>
      </c>
      <c r="I96" s="189"/>
      <c r="J96" s="201">
        <v>0.5659722222222222</v>
      </c>
      <c r="K96" s="201"/>
      <c r="L96" s="201"/>
      <c r="M96" s="201"/>
      <c r="N96" s="202"/>
      <c r="O96" s="203" t="s">
        <v>57</v>
      </c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189">
        <v>0</v>
      </c>
      <c r="AB96" s="189"/>
      <c r="AC96" s="189" t="s">
        <v>132</v>
      </c>
      <c r="AD96" s="189"/>
      <c r="AE96" s="189">
        <v>3</v>
      </c>
      <c r="AF96" s="189"/>
      <c r="AG96" s="191" t="s">
        <v>66</v>
      </c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2"/>
      <c r="AS96" s="249" t="s">
        <v>142</v>
      </c>
      <c r="AT96" s="189"/>
      <c r="AU96" s="189"/>
      <c r="AV96" s="189"/>
      <c r="AW96" s="250"/>
      <c r="AX96" s="249" t="s">
        <v>106</v>
      </c>
      <c r="AY96" s="189"/>
      <c r="AZ96" s="189"/>
      <c r="BA96" s="189"/>
      <c r="BB96" s="250"/>
      <c r="BC96" s="308"/>
      <c r="BD96" s="213"/>
      <c r="BE96" s="213"/>
      <c r="BF96" s="213"/>
      <c r="BG96" s="309"/>
    </row>
    <row r="97" spans="1:59" ht="13.5" customHeight="1">
      <c r="A97" s="200">
        <v>6</v>
      </c>
      <c r="B97" s="195"/>
      <c r="C97" s="220">
        <v>0.5694444444444444</v>
      </c>
      <c r="D97" s="221"/>
      <c r="E97" s="221"/>
      <c r="F97" s="221"/>
      <c r="G97" s="221"/>
      <c r="H97" s="222" t="s">
        <v>64</v>
      </c>
      <c r="I97" s="222"/>
      <c r="J97" s="221">
        <v>0.6006944444444444</v>
      </c>
      <c r="K97" s="221"/>
      <c r="L97" s="221"/>
      <c r="M97" s="221"/>
      <c r="N97" s="223"/>
      <c r="O97" s="203" t="s">
        <v>97</v>
      </c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189">
        <v>5</v>
      </c>
      <c r="AB97" s="189"/>
      <c r="AC97" s="189" t="s">
        <v>132</v>
      </c>
      <c r="AD97" s="189"/>
      <c r="AE97" s="189">
        <v>1</v>
      </c>
      <c r="AF97" s="189"/>
      <c r="AG97" s="191" t="s">
        <v>145</v>
      </c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2"/>
      <c r="AS97" s="195" t="s">
        <v>63</v>
      </c>
      <c r="AT97" s="195"/>
      <c r="AU97" s="195"/>
      <c r="AV97" s="195"/>
      <c r="AW97" s="195"/>
      <c r="AX97" s="195" t="s">
        <v>113</v>
      </c>
      <c r="AY97" s="195"/>
      <c r="AZ97" s="195"/>
      <c r="BA97" s="195"/>
      <c r="BB97" s="195"/>
      <c r="BC97" s="205"/>
      <c r="BD97" s="205"/>
      <c r="BE97" s="205"/>
      <c r="BF97" s="205"/>
      <c r="BG97" s="206"/>
    </row>
    <row r="98" spans="1:59" ht="13.5" customHeight="1" thickBot="1">
      <c r="A98" s="255">
        <v>7</v>
      </c>
      <c r="B98" s="197"/>
      <c r="C98" s="176">
        <v>0.5833333333333334</v>
      </c>
      <c r="D98" s="177"/>
      <c r="E98" s="177"/>
      <c r="F98" s="177"/>
      <c r="G98" s="177"/>
      <c r="H98" s="178" t="s">
        <v>37</v>
      </c>
      <c r="I98" s="178"/>
      <c r="J98" s="177">
        <v>0.607638888888889</v>
      </c>
      <c r="K98" s="177"/>
      <c r="L98" s="177"/>
      <c r="M98" s="177"/>
      <c r="N98" s="179"/>
      <c r="O98" s="235" t="s">
        <v>4</v>
      </c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178">
        <v>2</v>
      </c>
      <c r="AB98" s="178"/>
      <c r="AC98" s="178" t="s">
        <v>132</v>
      </c>
      <c r="AD98" s="178"/>
      <c r="AE98" s="178">
        <v>1</v>
      </c>
      <c r="AF98" s="178"/>
      <c r="AG98" s="184" t="s">
        <v>78</v>
      </c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5"/>
      <c r="AS98" s="197" t="s">
        <v>139</v>
      </c>
      <c r="AT98" s="197"/>
      <c r="AU98" s="197"/>
      <c r="AV98" s="197"/>
      <c r="AW98" s="197"/>
      <c r="AX98" s="197" t="s">
        <v>8</v>
      </c>
      <c r="AY98" s="197"/>
      <c r="AZ98" s="197"/>
      <c r="BA98" s="197"/>
      <c r="BB98" s="197"/>
      <c r="BC98" s="219"/>
      <c r="BD98" s="219"/>
      <c r="BE98" s="219"/>
      <c r="BF98" s="219"/>
      <c r="BG98" s="263"/>
    </row>
    <row r="99" spans="1:44" ht="13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</row>
    <row r="100" spans="1:22" ht="13.5" customHeight="1" thickBot="1">
      <c r="A100" s="226" t="s">
        <v>147</v>
      </c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</row>
    <row r="101" spans="1:59" ht="13.5" customHeight="1" thickBot="1">
      <c r="A101" s="261"/>
      <c r="B101" s="240"/>
      <c r="C101" s="240" t="s">
        <v>13</v>
      </c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 t="s">
        <v>14</v>
      </c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 t="s">
        <v>15</v>
      </c>
      <c r="AT101" s="240"/>
      <c r="AU101" s="240"/>
      <c r="AV101" s="240"/>
      <c r="AW101" s="240"/>
      <c r="AX101" s="240" t="s">
        <v>16</v>
      </c>
      <c r="AY101" s="240"/>
      <c r="AZ101" s="240"/>
      <c r="BA101" s="240"/>
      <c r="BB101" s="240"/>
      <c r="BC101" s="240" t="s">
        <v>17</v>
      </c>
      <c r="BD101" s="240"/>
      <c r="BE101" s="240"/>
      <c r="BF101" s="240"/>
      <c r="BG101" s="241"/>
    </row>
    <row r="102" spans="1:59" ht="13.5" customHeight="1">
      <c r="A102" s="245">
        <v>1</v>
      </c>
      <c r="B102" s="238"/>
      <c r="C102" s="246">
        <v>0.3958333333333333</v>
      </c>
      <c r="D102" s="247"/>
      <c r="E102" s="247"/>
      <c r="F102" s="247"/>
      <c r="G102" s="247"/>
      <c r="H102" s="183" t="s">
        <v>64</v>
      </c>
      <c r="I102" s="183"/>
      <c r="J102" s="247">
        <v>0.4270833333333333</v>
      </c>
      <c r="K102" s="247"/>
      <c r="L102" s="247"/>
      <c r="M102" s="247"/>
      <c r="N102" s="257"/>
      <c r="O102" s="266" t="s">
        <v>1</v>
      </c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4"/>
      <c r="AB102" s="264"/>
      <c r="AC102" s="264" t="s">
        <v>40</v>
      </c>
      <c r="AD102" s="264"/>
      <c r="AE102" s="264"/>
      <c r="AF102" s="264"/>
      <c r="AG102" s="265" t="s">
        <v>4</v>
      </c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38" t="s">
        <v>84</v>
      </c>
      <c r="AT102" s="238"/>
      <c r="AU102" s="238"/>
      <c r="AV102" s="238"/>
      <c r="AW102" s="238"/>
      <c r="AX102" s="238" t="s">
        <v>36</v>
      </c>
      <c r="AY102" s="238"/>
      <c r="AZ102" s="238"/>
      <c r="BA102" s="238"/>
      <c r="BB102" s="238"/>
      <c r="BC102" s="238" t="s">
        <v>158</v>
      </c>
      <c r="BD102" s="238"/>
      <c r="BE102" s="238"/>
      <c r="BF102" s="238"/>
      <c r="BG102" s="239"/>
    </row>
    <row r="103" spans="1:59" ht="13.5" customHeight="1">
      <c r="A103" s="227">
        <v>2</v>
      </c>
      <c r="B103" s="205"/>
      <c r="C103" s="201">
        <v>0.4305555555555556</v>
      </c>
      <c r="D103" s="201"/>
      <c r="E103" s="201"/>
      <c r="F103" s="201"/>
      <c r="G103" s="201"/>
      <c r="H103" s="189" t="s">
        <v>64</v>
      </c>
      <c r="I103" s="189"/>
      <c r="J103" s="201">
        <v>0.4618055555555556</v>
      </c>
      <c r="K103" s="201"/>
      <c r="L103" s="201"/>
      <c r="M103" s="201"/>
      <c r="N103" s="202"/>
      <c r="O103" s="216" t="s">
        <v>5</v>
      </c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3"/>
      <c r="AB103" s="213"/>
      <c r="AC103" s="213" t="s">
        <v>37</v>
      </c>
      <c r="AD103" s="213"/>
      <c r="AE103" s="213"/>
      <c r="AF103" s="213"/>
      <c r="AG103" s="214" t="s">
        <v>152</v>
      </c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5"/>
      <c r="AS103" s="205" t="s">
        <v>83</v>
      </c>
      <c r="AT103" s="205"/>
      <c r="AU103" s="205"/>
      <c r="AV103" s="205"/>
      <c r="AW103" s="205"/>
      <c r="AX103" s="205" t="s">
        <v>116</v>
      </c>
      <c r="AY103" s="205"/>
      <c r="AZ103" s="205"/>
      <c r="BA103" s="205"/>
      <c r="BB103" s="205"/>
      <c r="BC103" s="205"/>
      <c r="BD103" s="205"/>
      <c r="BE103" s="205"/>
      <c r="BF103" s="205"/>
      <c r="BG103" s="206"/>
    </row>
    <row r="104" spans="1:59" ht="13.5" customHeight="1">
      <c r="A104" s="227">
        <v>3</v>
      </c>
      <c r="B104" s="205"/>
      <c r="C104" s="207">
        <v>0.46527777777777773</v>
      </c>
      <c r="D104" s="201"/>
      <c r="E104" s="201"/>
      <c r="F104" s="201"/>
      <c r="G104" s="201"/>
      <c r="H104" s="189" t="s">
        <v>64</v>
      </c>
      <c r="I104" s="189"/>
      <c r="J104" s="201">
        <v>0.49652777777777773</v>
      </c>
      <c r="K104" s="201"/>
      <c r="L104" s="201"/>
      <c r="M104" s="201"/>
      <c r="N104" s="202"/>
      <c r="O104" s="230" t="s">
        <v>10</v>
      </c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28"/>
      <c r="AB104" s="228"/>
      <c r="AC104" s="228" t="s">
        <v>37</v>
      </c>
      <c r="AD104" s="228"/>
      <c r="AE104" s="228"/>
      <c r="AF104" s="228"/>
      <c r="AG104" s="229" t="s">
        <v>97</v>
      </c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05" t="s">
        <v>141</v>
      </c>
      <c r="AT104" s="205"/>
      <c r="AU104" s="205"/>
      <c r="AV104" s="205"/>
      <c r="AW104" s="205"/>
      <c r="AX104" s="205" t="s">
        <v>83</v>
      </c>
      <c r="AY104" s="205"/>
      <c r="AZ104" s="205"/>
      <c r="BA104" s="205"/>
      <c r="BB104" s="205"/>
      <c r="BC104" s="205"/>
      <c r="BD104" s="205"/>
      <c r="BE104" s="205"/>
      <c r="BF104" s="205"/>
      <c r="BG104" s="206"/>
    </row>
    <row r="105" spans="1:59" ht="13.5" customHeight="1">
      <c r="A105" s="227">
        <v>4</v>
      </c>
      <c r="B105" s="205"/>
      <c r="C105" s="224">
        <v>0.5</v>
      </c>
      <c r="D105" s="224"/>
      <c r="E105" s="224"/>
      <c r="F105" s="224"/>
      <c r="G105" s="224"/>
      <c r="H105" s="199" t="s">
        <v>64</v>
      </c>
      <c r="I105" s="199"/>
      <c r="J105" s="224">
        <v>0.53125</v>
      </c>
      <c r="K105" s="224"/>
      <c r="L105" s="224"/>
      <c r="M105" s="224"/>
      <c r="N105" s="224"/>
      <c r="O105" s="216" t="s">
        <v>4</v>
      </c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3"/>
      <c r="AB105" s="213"/>
      <c r="AC105" s="213" t="s">
        <v>37</v>
      </c>
      <c r="AD105" s="213"/>
      <c r="AE105" s="213"/>
      <c r="AF105" s="213"/>
      <c r="AG105" s="214" t="s">
        <v>5</v>
      </c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5"/>
      <c r="AS105" s="205" t="s">
        <v>108</v>
      </c>
      <c r="AT105" s="205"/>
      <c r="AU105" s="205"/>
      <c r="AV105" s="205"/>
      <c r="AW105" s="205"/>
      <c r="AX105" s="205" t="s">
        <v>139</v>
      </c>
      <c r="AY105" s="205"/>
      <c r="AZ105" s="205"/>
      <c r="BA105" s="205"/>
      <c r="BB105" s="205"/>
      <c r="BC105" s="205"/>
      <c r="BD105" s="205"/>
      <c r="BE105" s="205"/>
      <c r="BF105" s="205"/>
      <c r="BG105" s="206"/>
    </row>
    <row r="106" spans="1:59" ht="13.5" customHeight="1">
      <c r="A106" s="227">
        <v>5</v>
      </c>
      <c r="B106" s="205"/>
      <c r="C106" s="207">
        <v>0.5347222222222222</v>
      </c>
      <c r="D106" s="201"/>
      <c r="E106" s="201"/>
      <c r="F106" s="201"/>
      <c r="G106" s="201"/>
      <c r="H106" s="189" t="s">
        <v>64</v>
      </c>
      <c r="I106" s="189"/>
      <c r="J106" s="201">
        <v>0.5659722222222222</v>
      </c>
      <c r="K106" s="201"/>
      <c r="L106" s="201"/>
      <c r="M106" s="201"/>
      <c r="N106" s="202"/>
      <c r="O106" s="216" t="s">
        <v>152</v>
      </c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3"/>
      <c r="AB106" s="213"/>
      <c r="AC106" s="213" t="s">
        <v>37</v>
      </c>
      <c r="AD106" s="213"/>
      <c r="AE106" s="213"/>
      <c r="AF106" s="213"/>
      <c r="AG106" s="214" t="s">
        <v>1</v>
      </c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5"/>
      <c r="AS106" s="205" t="s">
        <v>116</v>
      </c>
      <c r="AT106" s="205"/>
      <c r="AU106" s="205"/>
      <c r="AV106" s="205"/>
      <c r="AW106" s="205"/>
      <c r="AX106" s="205" t="s">
        <v>84</v>
      </c>
      <c r="AY106" s="205"/>
      <c r="AZ106" s="205"/>
      <c r="BA106" s="205"/>
      <c r="BB106" s="205"/>
      <c r="BC106" s="205"/>
      <c r="BD106" s="205"/>
      <c r="BE106" s="205"/>
      <c r="BF106" s="205"/>
      <c r="BG106" s="206"/>
    </row>
    <row r="107" spans="1:59" ht="13.5" customHeight="1" thickBot="1">
      <c r="A107" s="218">
        <v>6</v>
      </c>
      <c r="B107" s="219"/>
      <c r="C107" s="220">
        <v>0.5694444444444444</v>
      </c>
      <c r="D107" s="221"/>
      <c r="E107" s="221"/>
      <c r="F107" s="221"/>
      <c r="G107" s="221"/>
      <c r="H107" s="222" t="s">
        <v>64</v>
      </c>
      <c r="I107" s="222"/>
      <c r="J107" s="221">
        <v>0.6006944444444444</v>
      </c>
      <c r="K107" s="221"/>
      <c r="L107" s="221"/>
      <c r="M107" s="221"/>
      <c r="N107" s="223"/>
      <c r="O107" s="210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2"/>
      <c r="AB107" s="212"/>
      <c r="AC107" s="212" t="s">
        <v>37</v>
      </c>
      <c r="AD107" s="212"/>
      <c r="AE107" s="212"/>
      <c r="AF107" s="212"/>
      <c r="AG107" s="243"/>
      <c r="AH107" s="243"/>
      <c r="AI107" s="243"/>
      <c r="AJ107" s="243"/>
      <c r="AK107" s="243"/>
      <c r="AL107" s="243"/>
      <c r="AM107" s="243"/>
      <c r="AN107" s="243"/>
      <c r="AO107" s="243"/>
      <c r="AP107" s="243"/>
      <c r="AQ107" s="243"/>
      <c r="AR107" s="244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63"/>
    </row>
    <row r="108" spans="3:15" ht="13.5" customHeight="1"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1:22" ht="13.5" customHeight="1" thickBot="1">
      <c r="A109" s="242" t="s">
        <v>148</v>
      </c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</row>
    <row r="110" spans="1:59" ht="13.5" customHeight="1" thickBot="1">
      <c r="A110" s="261"/>
      <c r="B110" s="240"/>
      <c r="C110" s="240" t="s">
        <v>13</v>
      </c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 t="s">
        <v>14</v>
      </c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 t="s">
        <v>15</v>
      </c>
      <c r="AT110" s="240"/>
      <c r="AU110" s="240"/>
      <c r="AV110" s="240"/>
      <c r="AW110" s="240"/>
      <c r="AX110" s="240" t="s">
        <v>16</v>
      </c>
      <c r="AY110" s="240"/>
      <c r="AZ110" s="240"/>
      <c r="BA110" s="240"/>
      <c r="BB110" s="240"/>
      <c r="BC110" s="240" t="s">
        <v>17</v>
      </c>
      <c r="BD110" s="240"/>
      <c r="BE110" s="240"/>
      <c r="BF110" s="240"/>
      <c r="BG110" s="241"/>
    </row>
    <row r="111" spans="1:59" ht="13.5" customHeight="1">
      <c r="A111" s="245">
        <v>1</v>
      </c>
      <c r="B111" s="238"/>
      <c r="C111" s="246">
        <v>0.3958333333333333</v>
      </c>
      <c r="D111" s="247"/>
      <c r="E111" s="247"/>
      <c r="F111" s="247"/>
      <c r="G111" s="247"/>
      <c r="H111" s="183" t="s">
        <v>64</v>
      </c>
      <c r="I111" s="183"/>
      <c r="J111" s="247">
        <v>0.4270833333333333</v>
      </c>
      <c r="K111" s="247"/>
      <c r="L111" s="247"/>
      <c r="M111" s="247"/>
      <c r="N111" s="257"/>
      <c r="O111" s="266" t="s">
        <v>131</v>
      </c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4"/>
      <c r="AB111" s="264"/>
      <c r="AC111" s="264" t="s">
        <v>40</v>
      </c>
      <c r="AD111" s="264"/>
      <c r="AE111" s="264"/>
      <c r="AF111" s="264"/>
      <c r="AG111" s="265" t="s">
        <v>93</v>
      </c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38" t="s">
        <v>111</v>
      </c>
      <c r="AT111" s="238"/>
      <c r="AU111" s="238"/>
      <c r="AV111" s="238"/>
      <c r="AW111" s="238"/>
      <c r="AX111" s="238" t="s">
        <v>113</v>
      </c>
      <c r="AY111" s="238"/>
      <c r="AZ111" s="238"/>
      <c r="BA111" s="238"/>
      <c r="BB111" s="238"/>
      <c r="BC111" s="238" t="s">
        <v>158</v>
      </c>
      <c r="BD111" s="238"/>
      <c r="BE111" s="238"/>
      <c r="BF111" s="238"/>
      <c r="BG111" s="239"/>
    </row>
    <row r="112" spans="1:59" ht="13.5" customHeight="1">
      <c r="A112" s="227">
        <v>2</v>
      </c>
      <c r="B112" s="205"/>
      <c r="C112" s="201">
        <v>0.4305555555555556</v>
      </c>
      <c r="D112" s="201"/>
      <c r="E112" s="201"/>
      <c r="F112" s="201"/>
      <c r="G112" s="201"/>
      <c r="H112" s="189" t="s">
        <v>64</v>
      </c>
      <c r="I112" s="189"/>
      <c r="J112" s="201">
        <v>0.4618055555555556</v>
      </c>
      <c r="K112" s="201"/>
      <c r="L112" s="201"/>
      <c r="M112" s="201"/>
      <c r="N112" s="202"/>
      <c r="O112" s="216" t="s">
        <v>2</v>
      </c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3"/>
      <c r="AB112" s="213"/>
      <c r="AC112" s="213" t="s">
        <v>37</v>
      </c>
      <c r="AD112" s="213"/>
      <c r="AE112" s="213"/>
      <c r="AF112" s="213"/>
      <c r="AG112" s="214" t="s">
        <v>66</v>
      </c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5"/>
      <c r="AS112" s="205" t="s">
        <v>139</v>
      </c>
      <c r="AT112" s="205"/>
      <c r="AU112" s="205"/>
      <c r="AV112" s="205"/>
      <c r="AW112" s="205"/>
      <c r="AX112" s="205" t="s">
        <v>140</v>
      </c>
      <c r="AY112" s="205"/>
      <c r="AZ112" s="205"/>
      <c r="BA112" s="205"/>
      <c r="BB112" s="205"/>
      <c r="BC112" s="205"/>
      <c r="BD112" s="205"/>
      <c r="BE112" s="205"/>
      <c r="BF112" s="205"/>
      <c r="BG112" s="206"/>
    </row>
    <row r="113" spans="1:59" ht="13.5" customHeight="1">
      <c r="A113" s="227">
        <v>3</v>
      </c>
      <c r="B113" s="205"/>
      <c r="C113" s="207">
        <v>0.46527777777777773</v>
      </c>
      <c r="D113" s="201"/>
      <c r="E113" s="201"/>
      <c r="F113" s="201"/>
      <c r="G113" s="201"/>
      <c r="H113" s="189" t="s">
        <v>64</v>
      </c>
      <c r="I113" s="189"/>
      <c r="J113" s="201">
        <v>0.49652777777777773</v>
      </c>
      <c r="K113" s="201"/>
      <c r="L113" s="201"/>
      <c r="M113" s="201"/>
      <c r="N113" s="202"/>
      <c r="O113" s="230" t="s">
        <v>137</v>
      </c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28"/>
      <c r="AB113" s="228"/>
      <c r="AC113" s="228" t="s">
        <v>37</v>
      </c>
      <c r="AD113" s="228"/>
      <c r="AE113" s="228"/>
      <c r="AF113" s="228"/>
      <c r="AG113" s="229" t="s">
        <v>81</v>
      </c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05" t="s">
        <v>113</v>
      </c>
      <c r="AT113" s="205"/>
      <c r="AU113" s="205"/>
      <c r="AV113" s="205"/>
      <c r="AW113" s="205"/>
      <c r="AX113" s="205" t="s">
        <v>142</v>
      </c>
      <c r="AY113" s="205"/>
      <c r="AZ113" s="205"/>
      <c r="BA113" s="205"/>
      <c r="BB113" s="205"/>
      <c r="BC113" s="205"/>
      <c r="BD113" s="205"/>
      <c r="BE113" s="205"/>
      <c r="BF113" s="205"/>
      <c r="BG113" s="206"/>
    </row>
    <row r="114" spans="1:59" ht="13.5" customHeight="1">
      <c r="A114" s="227">
        <v>4</v>
      </c>
      <c r="B114" s="205"/>
      <c r="C114" s="224">
        <v>0.5</v>
      </c>
      <c r="D114" s="224"/>
      <c r="E114" s="224"/>
      <c r="F114" s="224"/>
      <c r="G114" s="224"/>
      <c r="H114" s="199" t="s">
        <v>64</v>
      </c>
      <c r="I114" s="199"/>
      <c r="J114" s="224">
        <v>0.53125</v>
      </c>
      <c r="K114" s="224"/>
      <c r="L114" s="224"/>
      <c r="M114" s="224"/>
      <c r="N114" s="224"/>
      <c r="O114" s="216" t="s">
        <v>66</v>
      </c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3"/>
      <c r="AB114" s="213"/>
      <c r="AC114" s="213" t="s">
        <v>37</v>
      </c>
      <c r="AD114" s="213"/>
      <c r="AE114" s="213"/>
      <c r="AF114" s="213"/>
      <c r="AG114" s="214" t="s">
        <v>78</v>
      </c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5"/>
      <c r="AS114" s="205" t="s">
        <v>140</v>
      </c>
      <c r="AT114" s="205"/>
      <c r="AU114" s="205"/>
      <c r="AV114" s="205"/>
      <c r="AW114" s="205"/>
      <c r="AX114" s="205" t="s">
        <v>92</v>
      </c>
      <c r="AY114" s="205"/>
      <c r="AZ114" s="205"/>
      <c r="BA114" s="205"/>
      <c r="BB114" s="205"/>
      <c r="BC114" s="205"/>
      <c r="BD114" s="205"/>
      <c r="BE114" s="205"/>
      <c r="BF114" s="205"/>
      <c r="BG114" s="206"/>
    </row>
    <row r="115" spans="1:59" ht="13.5" customHeight="1">
      <c r="A115" s="227">
        <v>5</v>
      </c>
      <c r="B115" s="205"/>
      <c r="C115" s="207">
        <v>0.5347222222222222</v>
      </c>
      <c r="D115" s="201"/>
      <c r="E115" s="201"/>
      <c r="F115" s="201"/>
      <c r="G115" s="201"/>
      <c r="H115" s="189" t="s">
        <v>64</v>
      </c>
      <c r="I115" s="189"/>
      <c r="J115" s="201">
        <v>0.5659722222222222</v>
      </c>
      <c r="K115" s="201"/>
      <c r="L115" s="201"/>
      <c r="M115" s="201"/>
      <c r="N115" s="202"/>
      <c r="O115" s="216" t="s">
        <v>153</v>
      </c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3"/>
      <c r="AB115" s="213"/>
      <c r="AC115" s="213" t="s">
        <v>37</v>
      </c>
      <c r="AD115" s="213"/>
      <c r="AE115" s="213"/>
      <c r="AF115" s="213"/>
      <c r="AG115" s="214" t="s">
        <v>10</v>
      </c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5"/>
      <c r="AS115" s="205" t="s">
        <v>142</v>
      </c>
      <c r="AT115" s="205"/>
      <c r="AU115" s="205"/>
      <c r="AV115" s="205"/>
      <c r="AW115" s="205"/>
      <c r="AX115" s="205" t="s">
        <v>111</v>
      </c>
      <c r="AY115" s="205"/>
      <c r="AZ115" s="205"/>
      <c r="BA115" s="205"/>
      <c r="BB115" s="205"/>
      <c r="BC115" s="205"/>
      <c r="BD115" s="205"/>
      <c r="BE115" s="205"/>
      <c r="BF115" s="205"/>
      <c r="BG115" s="206"/>
    </row>
    <row r="116" spans="1:59" ht="13.5" customHeight="1" thickBot="1">
      <c r="A116" s="218">
        <v>6</v>
      </c>
      <c r="B116" s="219"/>
      <c r="C116" s="176">
        <v>0.5694444444444444</v>
      </c>
      <c r="D116" s="177"/>
      <c r="E116" s="177"/>
      <c r="F116" s="177"/>
      <c r="G116" s="177"/>
      <c r="H116" s="178" t="s">
        <v>64</v>
      </c>
      <c r="I116" s="178"/>
      <c r="J116" s="177">
        <v>0.6006944444444444</v>
      </c>
      <c r="K116" s="177"/>
      <c r="L116" s="177"/>
      <c r="M116" s="177"/>
      <c r="N116" s="179"/>
      <c r="O116" s="262" t="s">
        <v>138</v>
      </c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2"/>
      <c r="AB116" s="212"/>
      <c r="AC116" s="212" t="s">
        <v>37</v>
      </c>
      <c r="AD116" s="212"/>
      <c r="AE116" s="212"/>
      <c r="AF116" s="212"/>
      <c r="AG116" s="243" t="s">
        <v>2</v>
      </c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44"/>
      <c r="AS116" s="219" t="s">
        <v>92</v>
      </c>
      <c r="AT116" s="219"/>
      <c r="AU116" s="219"/>
      <c r="AV116" s="219"/>
      <c r="AW116" s="219"/>
      <c r="AX116" s="219" t="s">
        <v>108</v>
      </c>
      <c r="AY116" s="219"/>
      <c r="AZ116" s="219"/>
      <c r="BA116" s="219"/>
      <c r="BB116" s="219"/>
      <c r="BC116" s="219"/>
      <c r="BD116" s="219"/>
      <c r="BE116" s="219"/>
      <c r="BF116" s="219"/>
      <c r="BG116" s="263"/>
    </row>
    <row r="117" spans="1:59" ht="13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</row>
    <row r="118" spans="1:22" ht="13.5" customHeight="1" thickBot="1">
      <c r="A118" s="226" t="s">
        <v>149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</row>
    <row r="119" spans="1:59" ht="13.5" customHeight="1" thickBot="1">
      <c r="A119" s="261"/>
      <c r="B119" s="240"/>
      <c r="C119" s="240" t="s">
        <v>13</v>
      </c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 t="s">
        <v>14</v>
      </c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 t="s">
        <v>15</v>
      </c>
      <c r="AT119" s="240"/>
      <c r="AU119" s="240"/>
      <c r="AV119" s="240"/>
      <c r="AW119" s="240"/>
      <c r="AX119" s="240" t="s">
        <v>16</v>
      </c>
      <c r="AY119" s="240"/>
      <c r="AZ119" s="240"/>
      <c r="BA119" s="240"/>
      <c r="BB119" s="240"/>
      <c r="BC119" s="240" t="s">
        <v>17</v>
      </c>
      <c r="BD119" s="240"/>
      <c r="BE119" s="240"/>
      <c r="BF119" s="240"/>
      <c r="BG119" s="241"/>
    </row>
    <row r="120" spans="1:59" ht="15" customHeight="1">
      <c r="A120" s="245">
        <v>1</v>
      </c>
      <c r="B120" s="238"/>
      <c r="C120" s="246">
        <v>0.3958333333333333</v>
      </c>
      <c r="D120" s="247"/>
      <c r="E120" s="247"/>
      <c r="F120" s="247"/>
      <c r="G120" s="247"/>
      <c r="H120" s="183" t="s">
        <v>64</v>
      </c>
      <c r="I120" s="183"/>
      <c r="J120" s="247">
        <v>0.4270833333333333</v>
      </c>
      <c r="K120" s="247"/>
      <c r="L120" s="247"/>
      <c r="M120" s="247"/>
      <c r="N120" s="257"/>
      <c r="O120" s="266" t="s">
        <v>81</v>
      </c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4"/>
      <c r="AB120" s="264"/>
      <c r="AC120" s="264" t="s">
        <v>40</v>
      </c>
      <c r="AD120" s="264"/>
      <c r="AE120" s="264"/>
      <c r="AF120" s="264"/>
      <c r="AG120" s="265" t="s">
        <v>4</v>
      </c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38" t="s">
        <v>83</v>
      </c>
      <c r="AT120" s="238"/>
      <c r="AU120" s="238"/>
      <c r="AV120" s="238"/>
      <c r="AW120" s="238"/>
      <c r="AX120" s="238" t="s">
        <v>113</v>
      </c>
      <c r="AY120" s="238"/>
      <c r="AZ120" s="238"/>
      <c r="BA120" s="238"/>
      <c r="BB120" s="238"/>
      <c r="BC120" s="238" t="s">
        <v>159</v>
      </c>
      <c r="BD120" s="238"/>
      <c r="BE120" s="238"/>
      <c r="BF120" s="238"/>
      <c r="BG120" s="239"/>
    </row>
    <row r="121" spans="1:59" ht="15" customHeight="1">
      <c r="A121" s="227">
        <v>2</v>
      </c>
      <c r="B121" s="205"/>
      <c r="C121" s="201">
        <v>0.4305555555555556</v>
      </c>
      <c r="D121" s="201"/>
      <c r="E121" s="201"/>
      <c r="F121" s="201"/>
      <c r="G121" s="201"/>
      <c r="H121" s="189" t="s">
        <v>64</v>
      </c>
      <c r="I121" s="189"/>
      <c r="J121" s="201">
        <v>0.4618055555555556</v>
      </c>
      <c r="K121" s="201"/>
      <c r="L121" s="201"/>
      <c r="M121" s="201"/>
      <c r="N121" s="202"/>
      <c r="O121" s="216" t="s">
        <v>1</v>
      </c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3"/>
      <c r="AB121" s="213"/>
      <c r="AC121" s="213" t="s">
        <v>37</v>
      </c>
      <c r="AD121" s="213"/>
      <c r="AE121" s="213"/>
      <c r="AF121" s="213"/>
      <c r="AG121" s="214" t="s">
        <v>66</v>
      </c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5"/>
      <c r="AS121" s="205" t="s">
        <v>92</v>
      </c>
      <c r="AT121" s="205"/>
      <c r="AU121" s="205"/>
      <c r="AV121" s="205"/>
      <c r="AW121" s="205"/>
      <c r="AX121" s="205" t="s">
        <v>116</v>
      </c>
      <c r="AY121" s="205"/>
      <c r="AZ121" s="205"/>
      <c r="BA121" s="205"/>
      <c r="BB121" s="205"/>
      <c r="BC121" s="205"/>
      <c r="BD121" s="205"/>
      <c r="BE121" s="205"/>
      <c r="BF121" s="205"/>
      <c r="BG121" s="206"/>
    </row>
    <row r="122" spans="1:59" ht="15" customHeight="1">
      <c r="A122" s="227">
        <v>3</v>
      </c>
      <c r="B122" s="205"/>
      <c r="C122" s="207">
        <v>0.46527777777777773</v>
      </c>
      <c r="D122" s="201"/>
      <c r="E122" s="201"/>
      <c r="F122" s="201"/>
      <c r="G122" s="201"/>
      <c r="H122" s="189" t="s">
        <v>64</v>
      </c>
      <c r="I122" s="189"/>
      <c r="J122" s="201">
        <v>0.49652777777777773</v>
      </c>
      <c r="K122" s="201"/>
      <c r="L122" s="201"/>
      <c r="M122" s="201"/>
      <c r="N122" s="202"/>
      <c r="O122" s="230" t="s">
        <v>4</v>
      </c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28"/>
      <c r="AB122" s="228"/>
      <c r="AC122" s="228" t="s">
        <v>37</v>
      </c>
      <c r="AD122" s="228"/>
      <c r="AE122" s="228"/>
      <c r="AF122" s="228"/>
      <c r="AG122" s="229" t="s">
        <v>93</v>
      </c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05" t="s">
        <v>113</v>
      </c>
      <c r="AT122" s="205"/>
      <c r="AU122" s="205"/>
      <c r="AV122" s="205"/>
      <c r="AW122" s="205"/>
      <c r="AX122" s="205" t="s">
        <v>84</v>
      </c>
      <c r="AY122" s="205"/>
      <c r="AZ122" s="205"/>
      <c r="BA122" s="205"/>
      <c r="BB122" s="205"/>
      <c r="BC122" s="205"/>
      <c r="BD122" s="205"/>
      <c r="BE122" s="205"/>
      <c r="BF122" s="205"/>
      <c r="BG122" s="206"/>
    </row>
    <row r="123" spans="1:59" ht="15" customHeight="1">
      <c r="A123" s="227">
        <v>4</v>
      </c>
      <c r="B123" s="205"/>
      <c r="C123" s="224">
        <v>0.5</v>
      </c>
      <c r="D123" s="224"/>
      <c r="E123" s="224"/>
      <c r="F123" s="224"/>
      <c r="G123" s="224"/>
      <c r="H123" s="199" t="s">
        <v>64</v>
      </c>
      <c r="I123" s="199"/>
      <c r="J123" s="224">
        <v>0.53125</v>
      </c>
      <c r="K123" s="224"/>
      <c r="L123" s="224"/>
      <c r="M123" s="224"/>
      <c r="N123" s="224"/>
      <c r="O123" s="216" t="s">
        <v>66</v>
      </c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3"/>
      <c r="AB123" s="213"/>
      <c r="AC123" s="213" t="s">
        <v>37</v>
      </c>
      <c r="AD123" s="213"/>
      <c r="AE123" s="213"/>
      <c r="AF123" s="213"/>
      <c r="AG123" s="214" t="s">
        <v>5</v>
      </c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5"/>
      <c r="AS123" s="205" t="s">
        <v>116</v>
      </c>
      <c r="AT123" s="205"/>
      <c r="AU123" s="205"/>
      <c r="AV123" s="205"/>
      <c r="AW123" s="205"/>
      <c r="AX123" s="205" t="s">
        <v>7</v>
      </c>
      <c r="AY123" s="205"/>
      <c r="AZ123" s="205"/>
      <c r="BA123" s="205"/>
      <c r="BB123" s="205"/>
      <c r="BC123" s="205"/>
      <c r="BD123" s="205"/>
      <c r="BE123" s="205"/>
      <c r="BF123" s="205"/>
      <c r="BG123" s="206"/>
    </row>
    <row r="124" spans="1:59" ht="15" customHeight="1">
      <c r="A124" s="227">
        <v>5</v>
      </c>
      <c r="B124" s="205"/>
      <c r="C124" s="207">
        <v>0.5347222222222222</v>
      </c>
      <c r="D124" s="201"/>
      <c r="E124" s="201"/>
      <c r="F124" s="201"/>
      <c r="G124" s="201"/>
      <c r="H124" s="189" t="s">
        <v>64</v>
      </c>
      <c r="I124" s="189"/>
      <c r="J124" s="201">
        <v>0.5659722222222222</v>
      </c>
      <c r="K124" s="201"/>
      <c r="L124" s="201"/>
      <c r="M124" s="201"/>
      <c r="N124" s="202"/>
      <c r="O124" s="216" t="s">
        <v>97</v>
      </c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3"/>
      <c r="AB124" s="213"/>
      <c r="AC124" s="213" t="s">
        <v>37</v>
      </c>
      <c r="AD124" s="213"/>
      <c r="AE124" s="213"/>
      <c r="AF124" s="213"/>
      <c r="AG124" s="214" t="s">
        <v>79</v>
      </c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5"/>
      <c r="AS124" s="205" t="s">
        <v>84</v>
      </c>
      <c r="AT124" s="205"/>
      <c r="AU124" s="205"/>
      <c r="AV124" s="205"/>
      <c r="AW124" s="205"/>
      <c r="AX124" s="205" t="s">
        <v>83</v>
      </c>
      <c r="AY124" s="205"/>
      <c r="AZ124" s="205"/>
      <c r="BA124" s="205"/>
      <c r="BB124" s="205"/>
      <c r="BC124" s="205"/>
      <c r="BD124" s="205"/>
      <c r="BE124" s="205"/>
      <c r="BF124" s="205"/>
      <c r="BG124" s="206"/>
    </row>
    <row r="125" spans="1:59" ht="15" customHeight="1">
      <c r="A125" s="227">
        <v>6</v>
      </c>
      <c r="B125" s="205"/>
      <c r="C125" s="220">
        <v>0.5694444444444444</v>
      </c>
      <c r="D125" s="221"/>
      <c r="E125" s="221"/>
      <c r="F125" s="221"/>
      <c r="G125" s="221"/>
      <c r="H125" s="222" t="s">
        <v>64</v>
      </c>
      <c r="I125" s="222"/>
      <c r="J125" s="221">
        <v>0.6006944444444444</v>
      </c>
      <c r="K125" s="221"/>
      <c r="L125" s="221"/>
      <c r="M125" s="221"/>
      <c r="N125" s="223"/>
      <c r="O125" s="216" t="s">
        <v>5</v>
      </c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3"/>
      <c r="AB125" s="213"/>
      <c r="AC125" s="213" t="s">
        <v>37</v>
      </c>
      <c r="AD125" s="213"/>
      <c r="AE125" s="213"/>
      <c r="AF125" s="213"/>
      <c r="AG125" s="214" t="s">
        <v>1</v>
      </c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5"/>
      <c r="AS125" s="205" t="s">
        <v>106</v>
      </c>
      <c r="AT125" s="205"/>
      <c r="AU125" s="205"/>
      <c r="AV125" s="205"/>
      <c r="AW125" s="205"/>
      <c r="AX125" s="205" t="s">
        <v>36</v>
      </c>
      <c r="AY125" s="205"/>
      <c r="AZ125" s="205"/>
      <c r="BA125" s="205"/>
      <c r="BB125" s="205"/>
      <c r="BC125" s="205"/>
      <c r="BD125" s="205"/>
      <c r="BE125" s="205"/>
      <c r="BF125" s="205"/>
      <c r="BG125" s="206"/>
    </row>
    <row r="126" spans="1:59" ht="15" customHeight="1" thickBot="1">
      <c r="A126" s="218">
        <v>7</v>
      </c>
      <c r="B126" s="219"/>
      <c r="C126" s="220">
        <v>0.6041666666666666</v>
      </c>
      <c r="D126" s="221"/>
      <c r="E126" s="221"/>
      <c r="F126" s="221"/>
      <c r="G126" s="221"/>
      <c r="H126" s="222" t="s">
        <v>64</v>
      </c>
      <c r="I126" s="222"/>
      <c r="J126" s="221">
        <v>0.6354166666666666</v>
      </c>
      <c r="K126" s="221"/>
      <c r="L126" s="221"/>
      <c r="M126" s="221"/>
      <c r="N126" s="223"/>
      <c r="O126" s="210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2"/>
      <c r="AB126" s="212"/>
      <c r="AC126" s="212" t="s">
        <v>37</v>
      </c>
      <c r="AD126" s="212"/>
      <c r="AE126" s="212"/>
      <c r="AF126" s="212"/>
      <c r="AG126" s="243"/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4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  <c r="BF126" s="219"/>
      <c r="BG126" s="263"/>
    </row>
    <row r="127" spans="3:15" ht="15" customHeight="1"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1:8" ht="15" customHeight="1">
      <c r="A128" s="225" t="s">
        <v>35</v>
      </c>
      <c r="B128" s="225"/>
      <c r="C128" s="225"/>
      <c r="D128" s="225"/>
      <c r="E128" s="225"/>
      <c r="F128" s="225"/>
      <c r="G128" s="225"/>
      <c r="H128" s="225"/>
    </row>
    <row r="129" spans="1:59" ht="18.75">
      <c r="A129" s="162" t="s">
        <v>88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</row>
    <row r="130" spans="1:59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163" t="s">
        <v>0</v>
      </c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</row>
    <row r="133" spans="1:22" ht="13.5" customHeight="1" thickBot="1">
      <c r="A133" s="226" t="s">
        <v>150</v>
      </c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</row>
    <row r="134" spans="1:59" ht="15" customHeight="1" thickBot="1">
      <c r="A134" s="261"/>
      <c r="B134" s="240"/>
      <c r="C134" s="240" t="s">
        <v>13</v>
      </c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 t="s">
        <v>14</v>
      </c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 t="s">
        <v>15</v>
      </c>
      <c r="AT134" s="240"/>
      <c r="AU134" s="240"/>
      <c r="AV134" s="240"/>
      <c r="AW134" s="240"/>
      <c r="AX134" s="240" t="s">
        <v>16</v>
      </c>
      <c r="AY134" s="240"/>
      <c r="AZ134" s="240"/>
      <c r="BA134" s="240"/>
      <c r="BB134" s="240"/>
      <c r="BC134" s="240" t="s">
        <v>17</v>
      </c>
      <c r="BD134" s="240"/>
      <c r="BE134" s="240"/>
      <c r="BF134" s="240"/>
      <c r="BG134" s="241"/>
    </row>
    <row r="135" spans="1:59" ht="15" customHeight="1">
      <c r="A135" s="245">
        <v>1</v>
      </c>
      <c r="B135" s="238"/>
      <c r="C135" s="246">
        <v>0.3958333333333333</v>
      </c>
      <c r="D135" s="247"/>
      <c r="E135" s="247"/>
      <c r="F135" s="247"/>
      <c r="G135" s="247"/>
      <c r="H135" s="183" t="s">
        <v>64</v>
      </c>
      <c r="I135" s="183"/>
      <c r="J135" s="247">
        <v>0.4270833333333333</v>
      </c>
      <c r="K135" s="247"/>
      <c r="L135" s="247"/>
      <c r="M135" s="247"/>
      <c r="N135" s="257"/>
      <c r="O135" s="266" t="s">
        <v>137</v>
      </c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4"/>
      <c r="AB135" s="264"/>
      <c r="AC135" s="264" t="s">
        <v>40</v>
      </c>
      <c r="AD135" s="264"/>
      <c r="AE135" s="264"/>
      <c r="AF135" s="264"/>
      <c r="AG135" s="265" t="s">
        <v>125</v>
      </c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38" t="s">
        <v>62</v>
      </c>
      <c r="AT135" s="238"/>
      <c r="AU135" s="238"/>
      <c r="AV135" s="238"/>
      <c r="AW135" s="238"/>
      <c r="AX135" s="238" t="s">
        <v>106</v>
      </c>
      <c r="AY135" s="238"/>
      <c r="AZ135" s="238"/>
      <c r="BA135" s="238"/>
      <c r="BB135" s="238"/>
      <c r="BC135" s="238" t="s">
        <v>159</v>
      </c>
      <c r="BD135" s="238"/>
      <c r="BE135" s="238"/>
      <c r="BF135" s="238"/>
      <c r="BG135" s="239"/>
    </row>
    <row r="136" spans="1:59" ht="15" customHeight="1">
      <c r="A136" s="227">
        <v>2</v>
      </c>
      <c r="B136" s="205"/>
      <c r="C136" s="201">
        <v>0.4305555555555556</v>
      </c>
      <c r="D136" s="201"/>
      <c r="E136" s="201"/>
      <c r="F136" s="201"/>
      <c r="G136" s="201"/>
      <c r="H136" s="189" t="s">
        <v>64</v>
      </c>
      <c r="I136" s="189"/>
      <c r="J136" s="201">
        <v>0.4618055555555556</v>
      </c>
      <c r="K136" s="201"/>
      <c r="L136" s="201"/>
      <c r="M136" s="201"/>
      <c r="N136" s="202"/>
      <c r="O136" s="216" t="s">
        <v>65</v>
      </c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3"/>
      <c r="AB136" s="213"/>
      <c r="AC136" s="213" t="s">
        <v>37</v>
      </c>
      <c r="AD136" s="213"/>
      <c r="AE136" s="213"/>
      <c r="AF136" s="213"/>
      <c r="AG136" s="214" t="s">
        <v>131</v>
      </c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5"/>
      <c r="AS136" s="205" t="s">
        <v>140</v>
      </c>
      <c r="AT136" s="205"/>
      <c r="AU136" s="205"/>
      <c r="AV136" s="205"/>
      <c r="AW136" s="205"/>
      <c r="AX136" s="205" t="s">
        <v>112</v>
      </c>
      <c r="AY136" s="205"/>
      <c r="AZ136" s="205"/>
      <c r="BA136" s="205"/>
      <c r="BB136" s="205"/>
      <c r="BC136" s="205"/>
      <c r="BD136" s="205"/>
      <c r="BE136" s="205"/>
      <c r="BF136" s="205"/>
      <c r="BG136" s="206"/>
    </row>
    <row r="137" spans="1:59" ht="15" customHeight="1">
      <c r="A137" s="227">
        <v>3</v>
      </c>
      <c r="B137" s="205"/>
      <c r="C137" s="207">
        <v>0.46527777777777773</v>
      </c>
      <c r="D137" s="201"/>
      <c r="E137" s="201"/>
      <c r="F137" s="201"/>
      <c r="G137" s="201"/>
      <c r="H137" s="189" t="s">
        <v>64</v>
      </c>
      <c r="I137" s="189"/>
      <c r="J137" s="201">
        <v>0.49652777777777773</v>
      </c>
      <c r="K137" s="201"/>
      <c r="L137" s="201"/>
      <c r="M137" s="201"/>
      <c r="N137" s="202"/>
      <c r="O137" s="230" t="s">
        <v>152</v>
      </c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28"/>
      <c r="AB137" s="228"/>
      <c r="AC137" s="228" t="s">
        <v>37</v>
      </c>
      <c r="AD137" s="228"/>
      <c r="AE137" s="228"/>
      <c r="AF137" s="228"/>
      <c r="AG137" s="229" t="s">
        <v>78</v>
      </c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05" t="s">
        <v>111</v>
      </c>
      <c r="AT137" s="205"/>
      <c r="AU137" s="205"/>
      <c r="AV137" s="205"/>
      <c r="AW137" s="205"/>
      <c r="AX137" s="205" t="s">
        <v>92</v>
      </c>
      <c r="AY137" s="205"/>
      <c r="AZ137" s="205"/>
      <c r="BA137" s="205"/>
      <c r="BB137" s="205"/>
      <c r="BC137" s="205"/>
      <c r="BD137" s="205"/>
      <c r="BE137" s="205"/>
      <c r="BF137" s="205"/>
      <c r="BG137" s="206"/>
    </row>
    <row r="138" spans="1:59" ht="15" customHeight="1">
      <c r="A138" s="227">
        <v>4</v>
      </c>
      <c r="B138" s="205"/>
      <c r="C138" s="224">
        <v>0.5</v>
      </c>
      <c r="D138" s="224"/>
      <c r="E138" s="224"/>
      <c r="F138" s="224"/>
      <c r="G138" s="224"/>
      <c r="H138" s="199" t="s">
        <v>64</v>
      </c>
      <c r="I138" s="199"/>
      <c r="J138" s="224">
        <v>0.53125</v>
      </c>
      <c r="K138" s="224"/>
      <c r="L138" s="224"/>
      <c r="M138" s="224"/>
      <c r="N138" s="224"/>
      <c r="O138" s="216" t="s">
        <v>2</v>
      </c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3"/>
      <c r="AB138" s="213"/>
      <c r="AC138" s="213" t="s">
        <v>37</v>
      </c>
      <c r="AD138" s="213"/>
      <c r="AE138" s="213"/>
      <c r="AF138" s="213"/>
      <c r="AG138" s="214" t="s">
        <v>81</v>
      </c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5"/>
      <c r="AS138" s="205" t="s">
        <v>141</v>
      </c>
      <c r="AT138" s="205"/>
      <c r="AU138" s="205"/>
      <c r="AV138" s="205"/>
      <c r="AW138" s="205"/>
      <c r="AX138" s="205" t="s">
        <v>142</v>
      </c>
      <c r="AY138" s="205"/>
      <c r="AZ138" s="205"/>
      <c r="BA138" s="205"/>
      <c r="BB138" s="205"/>
      <c r="BC138" s="205"/>
      <c r="BD138" s="205"/>
      <c r="BE138" s="205"/>
      <c r="BF138" s="205"/>
      <c r="BG138" s="206"/>
    </row>
    <row r="139" spans="1:59" ht="15" customHeight="1">
      <c r="A139" s="227">
        <v>5</v>
      </c>
      <c r="B139" s="205"/>
      <c r="C139" s="207">
        <v>0.5347222222222222</v>
      </c>
      <c r="D139" s="201"/>
      <c r="E139" s="201"/>
      <c r="F139" s="201"/>
      <c r="G139" s="201"/>
      <c r="H139" s="189" t="s">
        <v>64</v>
      </c>
      <c r="I139" s="189"/>
      <c r="J139" s="201">
        <v>0.5659722222222222</v>
      </c>
      <c r="K139" s="201"/>
      <c r="L139" s="201"/>
      <c r="M139" s="201"/>
      <c r="N139" s="202"/>
      <c r="O139" s="216" t="s">
        <v>78</v>
      </c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3"/>
      <c r="AB139" s="213"/>
      <c r="AC139" s="213" t="s">
        <v>37</v>
      </c>
      <c r="AD139" s="213"/>
      <c r="AE139" s="213"/>
      <c r="AF139" s="213"/>
      <c r="AG139" s="214" t="s">
        <v>65</v>
      </c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5"/>
      <c r="AS139" s="205" t="s">
        <v>112</v>
      </c>
      <c r="AT139" s="205"/>
      <c r="AU139" s="205"/>
      <c r="AV139" s="205"/>
      <c r="AW139" s="205"/>
      <c r="AX139" s="205" t="s">
        <v>111</v>
      </c>
      <c r="AY139" s="205"/>
      <c r="AZ139" s="205"/>
      <c r="BA139" s="205"/>
      <c r="BB139" s="205"/>
      <c r="BC139" s="205"/>
      <c r="BD139" s="205"/>
      <c r="BE139" s="205"/>
      <c r="BF139" s="205"/>
      <c r="BG139" s="206"/>
    </row>
    <row r="140" spans="1:59" ht="15" customHeight="1">
      <c r="A140" s="227">
        <v>6</v>
      </c>
      <c r="B140" s="205"/>
      <c r="C140" s="220">
        <v>0.5694444444444444</v>
      </c>
      <c r="D140" s="221"/>
      <c r="E140" s="221"/>
      <c r="F140" s="221"/>
      <c r="G140" s="221"/>
      <c r="H140" s="222" t="s">
        <v>64</v>
      </c>
      <c r="I140" s="222"/>
      <c r="J140" s="221">
        <v>0.6006944444444444</v>
      </c>
      <c r="K140" s="221"/>
      <c r="L140" s="221"/>
      <c r="M140" s="221"/>
      <c r="N140" s="223"/>
      <c r="O140" s="216" t="s">
        <v>125</v>
      </c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3"/>
      <c r="AB140" s="213"/>
      <c r="AC140" s="213" t="s">
        <v>37</v>
      </c>
      <c r="AD140" s="213"/>
      <c r="AE140" s="213"/>
      <c r="AF140" s="213"/>
      <c r="AG140" s="214" t="s">
        <v>2</v>
      </c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5"/>
      <c r="AS140" s="205" t="s">
        <v>11</v>
      </c>
      <c r="AT140" s="205"/>
      <c r="AU140" s="205"/>
      <c r="AV140" s="205"/>
      <c r="AW140" s="205"/>
      <c r="AX140" s="205" t="s">
        <v>62</v>
      </c>
      <c r="AY140" s="205"/>
      <c r="AZ140" s="205"/>
      <c r="BA140" s="205"/>
      <c r="BB140" s="205"/>
      <c r="BC140" s="205"/>
      <c r="BD140" s="205"/>
      <c r="BE140" s="205"/>
      <c r="BF140" s="205"/>
      <c r="BG140" s="206"/>
    </row>
    <row r="141" spans="1:59" ht="15" customHeight="1" thickBot="1">
      <c r="A141" s="255">
        <v>7</v>
      </c>
      <c r="B141" s="197"/>
      <c r="C141" s="282">
        <v>0.6041666666666666</v>
      </c>
      <c r="D141" s="283"/>
      <c r="E141" s="283"/>
      <c r="F141" s="283"/>
      <c r="G141" s="283"/>
      <c r="H141" s="212" t="s">
        <v>37</v>
      </c>
      <c r="I141" s="212"/>
      <c r="J141" s="283">
        <v>0.6354166666666666</v>
      </c>
      <c r="K141" s="283"/>
      <c r="L141" s="283"/>
      <c r="M141" s="283"/>
      <c r="N141" s="284"/>
      <c r="O141" s="235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178"/>
      <c r="AB141" s="178"/>
      <c r="AC141" s="178" t="s">
        <v>37</v>
      </c>
      <c r="AD141" s="178"/>
      <c r="AE141" s="178"/>
      <c r="AF141" s="178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5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8"/>
    </row>
    <row r="142" spans="1:59" ht="15" customHeight="1" thickBot="1">
      <c r="A142" s="317" t="s">
        <v>155</v>
      </c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  <c r="L142" s="317"/>
      <c r="M142" s="317"/>
      <c r="N142" s="317"/>
      <c r="O142" s="317"/>
      <c r="P142" s="317"/>
      <c r="Q142" s="317"/>
      <c r="R142" s="317"/>
      <c r="S142" s="317"/>
      <c r="T142" s="317"/>
      <c r="U142" s="317"/>
      <c r="V142" s="317"/>
      <c r="W142" s="318"/>
      <c r="X142" s="318"/>
      <c r="Y142" s="318"/>
      <c r="Z142" s="318"/>
      <c r="AA142" s="318"/>
      <c r="AB142" s="318"/>
      <c r="AC142" s="318"/>
      <c r="AD142" s="318"/>
      <c r="AE142" s="318"/>
      <c r="AF142" s="318"/>
      <c r="AG142" s="318"/>
      <c r="AH142" s="318"/>
      <c r="AI142" s="318"/>
      <c r="AJ142" s="318"/>
      <c r="AK142" s="318"/>
      <c r="AL142" s="318"/>
      <c r="AM142" s="318"/>
      <c r="AN142" s="318"/>
      <c r="AO142" s="318"/>
      <c r="AP142" s="318"/>
      <c r="AQ142" s="318"/>
      <c r="AR142" s="318"/>
      <c r="AS142" s="318"/>
      <c r="AT142" s="318"/>
      <c r="AU142" s="318"/>
      <c r="AV142" s="318"/>
      <c r="AW142" s="318"/>
      <c r="AX142" s="318"/>
      <c r="AY142" s="318"/>
      <c r="AZ142" s="318"/>
      <c r="BA142" s="318"/>
      <c r="BB142" s="318"/>
      <c r="BC142" s="318"/>
      <c r="BD142" s="318"/>
      <c r="BE142" s="318"/>
      <c r="BF142" s="318"/>
      <c r="BG142" s="318"/>
    </row>
    <row r="143" spans="1:59" ht="15" thickBot="1">
      <c r="A143" s="261"/>
      <c r="B143" s="240"/>
      <c r="C143" s="240" t="s">
        <v>13</v>
      </c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 t="s">
        <v>14</v>
      </c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 t="s">
        <v>15</v>
      </c>
      <c r="AT143" s="240"/>
      <c r="AU143" s="240"/>
      <c r="AV143" s="240"/>
      <c r="AW143" s="240"/>
      <c r="AX143" s="240" t="s">
        <v>16</v>
      </c>
      <c r="AY143" s="240"/>
      <c r="AZ143" s="240"/>
      <c r="BA143" s="240"/>
      <c r="BB143" s="240"/>
      <c r="BC143" s="240" t="s">
        <v>17</v>
      </c>
      <c r="BD143" s="240"/>
      <c r="BE143" s="240"/>
      <c r="BF143" s="240"/>
      <c r="BG143" s="241"/>
    </row>
    <row r="144" spans="1:59" ht="14.25">
      <c r="A144" s="256">
        <v>1</v>
      </c>
      <c r="B144" s="193"/>
      <c r="C144" s="246">
        <v>0.3958333333333333</v>
      </c>
      <c r="D144" s="247"/>
      <c r="E144" s="247"/>
      <c r="F144" s="247"/>
      <c r="G144" s="247"/>
      <c r="H144" s="183" t="s">
        <v>154</v>
      </c>
      <c r="I144" s="183"/>
      <c r="J144" s="247">
        <v>0.4270833333333333</v>
      </c>
      <c r="K144" s="247"/>
      <c r="L144" s="247"/>
      <c r="M144" s="247"/>
      <c r="N144" s="257"/>
      <c r="O144" s="258" t="s">
        <v>4</v>
      </c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188"/>
      <c r="AB144" s="188"/>
      <c r="AC144" s="188" t="s">
        <v>132</v>
      </c>
      <c r="AD144" s="188"/>
      <c r="AE144" s="188"/>
      <c r="AF144" s="188"/>
      <c r="AG144" s="259" t="s">
        <v>66</v>
      </c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193" t="s">
        <v>84</v>
      </c>
      <c r="AT144" s="193"/>
      <c r="AU144" s="193"/>
      <c r="AV144" s="193"/>
      <c r="AW144" s="193"/>
      <c r="AX144" s="193" t="s">
        <v>108</v>
      </c>
      <c r="AY144" s="193"/>
      <c r="AZ144" s="193"/>
      <c r="BA144" s="193"/>
      <c r="BB144" s="193"/>
      <c r="BC144" s="319" t="s">
        <v>160</v>
      </c>
      <c r="BD144" s="319"/>
      <c r="BE144" s="319"/>
      <c r="BF144" s="319"/>
      <c r="BG144" s="320"/>
    </row>
    <row r="145" spans="1:59" ht="14.25">
      <c r="A145" s="200">
        <v>2</v>
      </c>
      <c r="B145" s="195"/>
      <c r="C145" s="201">
        <v>0.4305555555555556</v>
      </c>
      <c r="D145" s="201"/>
      <c r="E145" s="201"/>
      <c r="F145" s="201"/>
      <c r="G145" s="201"/>
      <c r="H145" s="189" t="s">
        <v>154</v>
      </c>
      <c r="I145" s="189"/>
      <c r="J145" s="201">
        <v>0.4618055555555556</v>
      </c>
      <c r="K145" s="201"/>
      <c r="L145" s="201"/>
      <c r="M145" s="201"/>
      <c r="N145" s="202"/>
      <c r="O145" s="203" t="s">
        <v>5</v>
      </c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189"/>
      <c r="AB145" s="189"/>
      <c r="AC145" s="189" t="s">
        <v>132</v>
      </c>
      <c r="AD145" s="189"/>
      <c r="AE145" s="189"/>
      <c r="AF145" s="189"/>
      <c r="AG145" s="191" t="s">
        <v>10</v>
      </c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2"/>
      <c r="AS145" s="195" t="s">
        <v>116</v>
      </c>
      <c r="AT145" s="195"/>
      <c r="AU145" s="195"/>
      <c r="AV145" s="195"/>
      <c r="AW145" s="195"/>
      <c r="AX145" s="195" t="s">
        <v>113</v>
      </c>
      <c r="AY145" s="195"/>
      <c r="AZ145" s="195"/>
      <c r="BA145" s="195"/>
      <c r="BB145" s="195"/>
      <c r="BC145" s="195"/>
      <c r="BD145" s="195"/>
      <c r="BE145" s="195"/>
      <c r="BF145" s="195"/>
      <c r="BG145" s="196"/>
    </row>
    <row r="146" spans="1:59" ht="14.25">
      <c r="A146" s="200">
        <v>3</v>
      </c>
      <c r="B146" s="195"/>
      <c r="C146" s="207">
        <v>0.46527777777777773</v>
      </c>
      <c r="D146" s="201"/>
      <c r="E146" s="201"/>
      <c r="F146" s="201"/>
      <c r="G146" s="201"/>
      <c r="H146" s="189" t="s">
        <v>154</v>
      </c>
      <c r="I146" s="189"/>
      <c r="J146" s="201">
        <v>0.49652777777777773</v>
      </c>
      <c r="K146" s="201"/>
      <c r="L146" s="201"/>
      <c r="M146" s="201"/>
      <c r="N146" s="202"/>
      <c r="O146" s="208" t="s">
        <v>66</v>
      </c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199"/>
      <c r="AB146" s="199"/>
      <c r="AC146" s="199" t="s">
        <v>132</v>
      </c>
      <c r="AD146" s="199"/>
      <c r="AE146" s="199"/>
      <c r="AF146" s="199"/>
      <c r="AG146" s="209" t="s">
        <v>77</v>
      </c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195" t="s">
        <v>108</v>
      </c>
      <c r="AT146" s="195"/>
      <c r="AU146" s="195"/>
      <c r="AV146" s="195"/>
      <c r="AW146" s="195"/>
      <c r="AX146" s="195" t="s">
        <v>116</v>
      </c>
      <c r="AY146" s="195"/>
      <c r="AZ146" s="195"/>
      <c r="BA146" s="195"/>
      <c r="BB146" s="195"/>
      <c r="BC146" s="195"/>
      <c r="BD146" s="195"/>
      <c r="BE146" s="195"/>
      <c r="BF146" s="195"/>
      <c r="BG146" s="196"/>
    </row>
    <row r="147" spans="1:59" ht="14.25">
      <c r="A147" s="200">
        <v>4</v>
      </c>
      <c r="B147" s="195"/>
      <c r="C147" s="224">
        <v>0.5</v>
      </c>
      <c r="D147" s="224"/>
      <c r="E147" s="224"/>
      <c r="F147" s="224"/>
      <c r="G147" s="224"/>
      <c r="H147" s="199" t="s">
        <v>154</v>
      </c>
      <c r="I147" s="199"/>
      <c r="J147" s="224">
        <v>0.53125</v>
      </c>
      <c r="K147" s="224"/>
      <c r="L147" s="224"/>
      <c r="M147" s="224"/>
      <c r="N147" s="224"/>
      <c r="O147" s="203" t="s">
        <v>10</v>
      </c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189"/>
      <c r="AB147" s="189"/>
      <c r="AC147" s="189" t="s">
        <v>132</v>
      </c>
      <c r="AD147" s="189"/>
      <c r="AE147" s="189"/>
      <c r="AF147" s="189"/>
      <c r="AG147" s="191" t="s">
        <v>4</v>
      </c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2"/>
      <c r="AS147" s="195" t="s">
        <v>113</v>
      </c>
      <c r="AT147" s="195"/>
      <c r="AU147" s="195"/>
      <c r="AV147" s="195"/>
      <c r="AW147" s="195"/>
      <c r="AX147" s="195" t="s">
        <v>157</v>
      </c>
      <c r="AY147" s="195"/>
      <c r="AZ147" s="195"/>
      <c r="BA147" s="195"/>
      <c r="BB147" s="195"/>
      <c r="BC147" s="195"/>
      <c r="BD147" s="195"/>
      <c r="BE147" s="195"/>
      <c r="BF147" s="195"/>
      <c r="BG147" s="196"/>
    </row>
    <row r="148" spans="1:59" ht="14.25">
      <c r="A148" s="200">
        <v>5</v>
      </c>
      <c r="B148" s="195"/>
      <c r="C148" s="207">
        <v>0.5347222222222222</v>
      </c>
      <c r="D148" s="201"/>
      <c r="E148" s="201"/>
      <c r="F148" s="201"/>
      <c r="G148" s="201"/>
      <c r="H148" s="189" t="s">
        <v>154</v>
      </c>
      <c r="I148" s="189"/>
      <c r="J148" s="201">
        <v>0.5659722222222222</v>
      </c>
      <c r="K148" s="201"/>
      <c r="L148" s="201"/>
      <c r="M148" s="201"/>
      <c r="N148" s="202"/>
      <c r="O148" s="203" t="s">
        <v>1</v>
      </c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189"/>
      <c r="AB148" s="189"/>
      <c r="AC148" s="189" t="s">
        <v>132</v>
      </c>
      <c r="AD148" s="189"/>
      <c r="AE148" s="189"/>
      <c r="AF148" s="189"/>
      <c r="AG148" s="191" t="s">
        <v>136</v>
      </c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2"/>
      <c r="AS148" s="195" t="s">
        <v>139</v>
      </c>
      <c r="AT148" s="195"/>
      <c r="AU148" s="195"/>
      <c r="AV148" s="195"/>
      <c r="AW148" s="195"/>
      <c r="AX148" s="195" t="s">
        <v>84</v>
      </c>
      <c r="AY148" s="195"/>
      <c r="AZ148" s="195"/>
      <c r="BA148" s="195"/>
      <c r="BB148" s="195"/>
      <c r="BC148" s="321" t="s">
        <v>161</v>
      </c>
      <c r="BD148" s="321"/>
      <c r="BE148" s="321"/>
      <c r="BF148" s="321"/>
      <c r="BG148" s="322"/>
    </row>
    <row r="149" spans="1:59" ht="14.25">
      <c r="A149" s="200">
        <v>6</v>
      </c>
      <c r="B149" s="195"/>
      <c r="C149" s="207">
        <v>0.5694444444444444</v>
      </c>
      <c r="D149" s="201"/>
      <c r="E149" s="201"/>
      <c r="F149" s="201"/>
      <c r="G149" s="201"/>
      <c r="H149" s="189" t="s">
        <v>154</v>
      </c>
      <c r="I149" s="189"/>
      <c r="J149" s="201">
        <v>0.6006944444444444</v>
      </c>
      <c r="K149" s="201"/>
      <c r="L149" s="201"/>
      <c r="M149" s="201"/>
      <c r="N149" s="202"/>
      <c r="O149" s="203" t="s">
        <v>131</v>
      </c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189"/>
      <c r="AB149" s="189"/>
      <c r="AC149" s="189" t="s">
        <v>132</v>
      </c>
      <c r="AD149" s="189"/>
      <c r="AE149" s="189"/>
      <c r="AF149" s="189"/>
      <c r="AG149" s="191" t="s">
        <v>5</v>
      </c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2"/>
      <c r="AS149" s="195" t="s">
        <v>83</v>
      </c>
      <c r="AT149" s="195"/>
      <c r="AU149" s="195"/>
      <c r="AV149" s="195"/>
      <c r="AW149" s="195"/>
      <c r="AX149" s="195" t="s">
        <v>143</v>
      </c>
      <c r="AY149" s="195"/>
      <c r="AZ149" s="195"/>
      <c r="BA149" s="195"/>
      <c r="BB149" s="195"/>
      <c r="BC149" s="195"/>
      <c r="BD149" s="195"/>
      <c r="BE149" s="195"/>
      <c r="BF149" s="195"/>
      <c r="BG149" s="196"/>
    </row>
    <row r="150" spans="1:59" ht="14.25">
      <c r="A150" s="200">
        <v>7</v>
      </c>
      <c r="B150" s="195"/>
      <c r="C150" s="207">
        <v>0.6041666666666666</v>
      </c>
      <c r="D150" s="201"/>
      <c r="E150" s="201"/>
      <c r="F150" s="201"/>
      <c r="G150" s="201"/>
      <c r="H150" s="189" t="s">
        <v>154</v>
      </c>
      <c r="I150" s="189"/>
      <c r="J150" s="201">
        <v>0.6354166666666666</v>
      </c>
      <c r="K150" s="201"/>
      <c r="L150" s="201"/>
      <c r="M150" s="201"/>
      <c r="N150" s="202"/>
      <c r="O150" s="203" t="s">
        <v>156</v>
      </c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189"/>
      <c r="AB150" s="189"/>
      <c r="AC150" s="189" t="s">
        <v>132</v>
      </c>
      <c r="AD150" s="189"/>
      <c r="AE150" s="189"/>
      <c r="AF150" s="189"/>
      <c r="AG150" s="191" t="s">
        <v>1</v>
      </c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2"/>
      <c r="AS150" s="195" t="s">
        <v>143</v>
      </c>
      <c r="AT150" s="195"/>
      <c r="AU150" s="195"/>
      <c r="AV150" s="195"/>
      <c r="AW150" s="195"/>
      <c r="AX150" s="195" t="s">
        <v>139</v>
      </c>
      <c r="AY150" s="195"/>
      <c r="AZ150" s="195"/>
      <c r="BA150" s="195"/>
      <c r="BB150" s="195"/>
      <c r="BC150" s="195"/>
      <c r="BD150" s="195"/>
      <c r="BE150" s="195"/>
      <c r="BF150" s="195"/>
      <c r="BG150" s="196"/>
    </row>
    <row r="151" spans="1:59" ht="15" thickBot="1">
      <c r="A151" s="231">
        <v>8</v>
      </c>
      <c r="B151" s="232"/>
      <c r="C151" s="176">
        <v>0.638888888888889</v>
      </c>
      <c r="D151" s="177"/>
      <c r="E151" s="177"/>
      <c r="F151" s="177"/>
      <c r="G151" s="177"/>
      <c r="H151" s="178" t="s">
        <v>154</v>
      </c>
      <c r="I151" s="178"/>
      <c r="J151" s="177">
        <v>0.6701388888888888</v>
      </c>
      <c r="K151" s="177"/>
      <c r="L151" s="177"/>
      <c r="M151" s="177"/>
      <c r="N151" s="179"/>
      <c r="O151" s="300" t="s">
        <v>136</v>
      </c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301"/>
      <c r="AB151" s="301"/>
      <c r="AC151" s="301" t="s">
        <v>132</v>
      </c>
      <c r="AD151" s="301"/>
      <c r="AE151" s="301"/>
      <c r="AF151" s="301"/>
      <c r="AG151" s="285" t="s">
        <v>131</v>
      </c>
      <c r="AH151" s="285"/>
      <c r="AI151" s="285"/>
      <c r="AJ151" s="285"/>
      <c r="AK151" s="285"/>
      <c r="AL151" s="285"/>
      <c r="AM151" s="285"/>
      <c r="AN151" s="285"/>
      <c r="AO151" s="285"/>
      <c r="AP151" s="285"/>
      <c r="AQ151" s="285"/>
      <c r="AR151" s="286"/>
      <c r="AS151" s="232" t="s">
        <v>157</v>
      </c>
      <c r="AT151" s="232"/>
      <c r="AU151" s="232"/>
      <c r="AV151" s="232"/>
      <c r="AW151" s="232"/>
      <c r="AX151" s="232" t="s">
        <v>83</v>
      </c>
      <c r="AY151" s="232"/>
      <c r="AZ151" s="232"/>
      <c r="BA151" s="232"/>
      <c r="BB151" s="232"/>
      <c r="BC151" s="232"/>
      <c r="BD151" s="232"/>
      <c r="BE151" s="232"/>
      <c r="BF151" s="232"/>
      <c r="BG151" s="237"/>
    </row>
    <row r="153" spans="1:59" ht="18" customHeight="1" thickBot="1">
      <c r="A153" s="242" t="s">
        <v>60</v>
      </c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</row>
    <row r="154" spans="1:59" ht="15" thickBot="1">
      <c r="A154" s="261"/>
      <c r="B154" s="240"/>
      <c r="C154" s="240" t="s">
        <v>13</v>
      </c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 t="s">
        <v>14</v>
      </c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R154" s="240"/>
      <c r="AS154" s="240" t="s">
        <v>15</v>
      </c>
      <c r="AT154" s="240"/>
      <c r="AU154" s="240"/>
      <c r="AV154" s="240"/>
      <c r="AW154" s="240"/>
      <c r="AX154" s="240" t="s">
        <v>16</v>
      </c>
      <c r="AY154" s="240"/>
      <c r="AZ154" s="240"/>
      <c r="BA154" s="240"/>
      <c r="BB154" s="240"/>
      <c r="BC154" s="240" t="s">
        <v>17</v>
      </c>
      <c r="BD154" s="240"/>
      <c r="BE154" s="240"/>
      <c r="BF154" s="240"/>
      <c r="BG154" s="241"/>
    </row>
    <row r="155" spans="1:59" ht="14.25">
      <c r="A155" s="245">
        <v>1</v>
      </c>
      <c r="B155" s="238"/>
      <c r="C155" s="246">
        <v>0.3958333333333333</v>
      </c>
      <c r="D155" s="247"/>
      <c r="E155" s="247"/>
      <c r="F155" s="247"/>
      <c r="G155" s="247"/>
      <c r="H155" s="183" t="s">
        <v>64</v>
      </c>
      <c r="I155" s="183"/>
      <c r="J155" s="247">
        <v>0.4270833333333333</v>
      </c>
      <c r="K155" s="247"/>
      <c r="L155" s="247"/>
      <c r="M155" s="247"/>
      <c r="N155" s="257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4"/>
      <c r="AB155" s="264"/>
      <c r="AC155" s="264" t="s">
        <v>40</v>
      </c>
      <c r="AD155" s="264"/>
      <c r="AE155" s="264"/>
      <c r="AF155" s="264"/>
      <c r="AG155" s="265"/>
      <c r="AH155" s="265"/>
      <c r="AI155" s="265"/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38"/>
      <c r="AT155" s="238"/>
      <c r="AU155" s="238"/>
      <c r="AV155" s="238"/>
      <c r="AW155" s="238"/>
      <c r="AX155" s="238"/>
      <c r="AY155" s="238"/>
      <c r="AZ155" s="238"/>
      <c r="BA155" s="238"/>
      <c r="BB155" s="238"/>
      <c r="BC155" s="238"/>
      <c r="BD155" s="238"/>
      <c r="BE155" s="238"/>
      <c r="BF155" s="238"/>
      <c r="BG155" s="239"/>
    </row>
    <row r="156" spans="1:59" ht="14.25">
      <c r="A156" s="227">
        <v>2</v>
      </c>
      <c r="B156" s="205"/>
      <c r="C156" s="201">
        <v>0.4305555555555556</v>
      </c>
      <c r="D156" s="201"/>
      <c r="E156" s="201"/>
      <c r="F156" s="201"/>
      <c r="G156" s="201"/>
      <c r="H156" s="189" t="s">
        <v>64</v>
      </c>
      <c r="I156" s="189"/>
      <c r="J156" s="201">
        <v>0.4618055555555556</v>
      </c>
      <c r="K156" s="201"/>
      <c r="L156" s="201"/>
      <c r="M156" s="201"/>
      <c r="N156" s="202"/>
      <c r="O156" s="216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3"/>
      <c r="AB156" s="213"/>
      <c r="AC156" s="213" t="s">
        <v>37</v>
      </c>
      <c r="AD156" s="213"/>
      <c r="AE156" s="213"/>
      <c r="AF156" s="213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6"/>
    </row>
    <row r="157" spans="1:59" ht="14.25">
      <c r="A157" s="227">
        <v>3</v>
      </c>
      <c r="B157" s="205"/>
      <c r="C157" s="207">
        <v>0.46527777777777773</v>
      </c>
      <c r="D157" s="201"/>
      <c r="E157" s="201"/>
      <c r="F157" s="201"/>
      <c r="G157" s="201"/>
      <c r="H157" s="189" t="s">
        <v>64</v>
      </c>
      <c r="I157" s="189"/>
      <c r="J157" s="201">
        <v>0.49652777777777773</v>
      </c>
      <c r="K157" s="201"/>
      <c r="L157" s="201"/>
      <c r="M157" s="201"/>
      <c r="N157" s="202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28"/>
      <c r="AB157" s="228"/>
      <c r="AC157" s="228" t="s">
        <v>37</v>
      </c>
      <c r="AD157" s="228"/>
      <c r="AE157" s="228"/>
      <c r="AF157" s="228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6"/>
    </row>
    <row r="158" spans="1:59" ht="14.25">
      <c r="A158" s="227">
        <v>4</v>
      </c>
      <c r="B158" s="205"/>
      <c r="C158" s="224">
        <v>0.5</v>
      </c>
      <c r="D158" s="224"/>
      <c r="E158" s="224"/>
      <c r="F158" s="224"/>
      <c r="G158" s="224"/>
      <c r="H158" s="199" t="s">
        <v>64</v>
      </c>
      <c r="I158" s="199"/>
      <c r="J158" s="224">
        <v>0.53125</v>
      </c>
      <c r="K158" s="224"/>
      <c r="L158" s="224"/>
      <c r="M158" s="224"/>
      <c r="N158" s="224"/>
      <c r="O158" s="216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3"/>
      <c r="AB158" s="213"/>
      <c r="AC158" s="213" t="s">
        <v>37</v>
      </c>
      <c r="AD158" s="213"/>
      <c r="AE158" s="213"/>
      <c r="AF158" s="213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6"/>
    </row>
    <row r="159" spans="1:59" ht="15" thickBot="1">
      <c r="A159" s="218">
        <v>5</v>
      </c>
      <c r="B159" s="219"/>
      <c r="C159" s="176">
        <v>0.5347222222222222</v>
      </c>
      <c r="D159" s="177"/>
      <c r="E159" s="177"/>
      <c r="F159" s="177"/>
      <c r="G159" s="177"/>
      <c r="H159" s="178" t="s">
        <v>64</v>
      </c>
      <c r="I159" s="178"/>
      <c r="J159" s="177">
        <v>0.5659722222222222</v>
      </c>
      <c r="K159" s="177"/>
      <c r="L159" s="177"/>
      <c r="M159" s="177"/>
      <c r="N159" s="179"/>
      <c r="O159" s="262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2"/>
      <c r="AB159" s="212"/>
      <c r="AC159" s="212" t="s">
        <v>37</v>
      </c>
      <c r="AD159" s="212"/>
      <c r="AE159" s="212"/>
      <c r="AF159" s="212"/>
      <c r="AG159" s="243"/>
      <c r="AH159" s="243"/>
      <c r="AI159" s="243"/>
      <c r="AJ159" s="243"/>
      <c r="AK159" s="243"/>
      <c r="AL159" s="243"/>
      <c r="AM159" s="243"/>
      <c r="AN159" s="243"/>
      <c r="AO159" s="243"/>
      <c r="AP159" s="243"/>
      <c r="AQ159" s="243"/>
      <c r="AR159" s="244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63"/>
    </row>
    <row r="161" spans="1:59" ht="18" customHeight="1" thickBot="1">
      <c r="A161" s="226" t="s">
        <v>59</v>
      </c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</row>
    <row r="162" spans="1:59" ht="15" thickBot="1">
      <c r="A162" s="261"/>
      <c r="B162" s="240"/>
      <c r="C162" s="240" t="s">
        <v>13</v>
      </c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 t="s">
        <v>14</v>
      </c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  <c r="AS162" s="240" t="s">
        <v>15</v>
      </c>
      <c r="AT162" s="240"/>
      <c r="AU162" s="240"/>
      <c r="AV162" s="240"/>
      <c r="AW162" s="240"/>
      <c r="AX162" s="240" t="s">
        <v>16</v>
      </c>
      <c r="AY162" s="240"/>
      <c r="AZ162" s="240"/>
      <c r="BA162" s="240"/>
      <c r="BB162" s="240"/>
      <c r="BC162" s="240" t="s">
        <v>17</v>
      </c>
      <c r="BD162" s="240"/>
      <c r="BE162" s="240"/>
      <c r="BF162" s="240"/>
      <c r="BG162" s="241"/>
    </row>
    <row r="163" spans="1:59" ht="14.25">
      <c r="A163" s="245">
        <v>1</v>
      </c>
      <c r="B163" s="238"/>
      <c r="C163" s="246">
        <v>0.3958333333333333</v>
      </c>
      <c r="D163" s="247"/>
      <c r="E163" s="247"/>
      <c r="F163" s="247"/>
      <c r="G163" s="247"/>
      <c r="H163" s="183" t="s">
        <v>64</v>
      </c>
      <c r="I163" s="183"/>
      <c r="J163" s="247">
        <v>0.4270833333333333</v>
      </c>
      <c r="K163" s="247"/>
      <c r="L163" s="247"/>
      <c r="M163" s="247"/>
      <c r="N163" s="257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4"/>
      <c r="AB163" s="264"/>
      <c r="AC163" s="264" t="s">
        <v>40</v>
      </c>
      <c r="AD163" s="264"/>
      <c r="AE163" s="264"/>
      <c r="AF163" s="264"/>
      <c r="AG163" s="265"/>
      <c r="AH163" s="265"/>
      <c r="AI163" s="265"/>
      <c r="AJ163" s="265"/>
      <c r="AK163" s="265"/>
      <c r="AL163" s="265"/>
      <c r="AM163" s="265"/>
      <c r="AN163" s="265"/>
      <c r="AO163" s="265"/>
      <c r="AP163" s="265"/>
      <c r="AQ163" s="265"/>
      <c r="AR163" s="265"/>
      <c r="AS163" s="238"/>
      <c r="AT163" s="238"/>
      <c r="AU163" s="238"/>
      <c r="AV163" s="238"/>
      <c r="AW163" s="238"/>
      <c r="AX163" s="238"/>
      <c r="AY163" s="238"/>
      <c r="AZ163" s="238"/>
      <c r="BA163" s="238"/>
      <c r="BB163" s="238"/>
      <c r="BC163" s="238"/>
      <c r="BD163" s="238"/>
      <c r="BE163" s="238"/>
      <c r="BF163" s="238"/>
      <c r="BG163" s="239"/>
    </row>
    <row r="164" spans="1:59" ht="14.25">
      <c r="A164" s="227">
        <v>2</v>
      </c>
      <c r="B164" s="205"/>
      <c r="C164" s="201">
        <v>0.4305555555555556</v>
      </c>
      <c r="D164" s="201"/>
      <c r="E164" s="201"/>
      <c r="F164" s="201"/>
      <c r="G164" s="201"/>
      <c r="H164" s="189" t="s">
        <v>64</v>
      </c>
      <c r="I164" s="189"/>
      <c r="J164" s="201">
        <v>0.4618055555555556</v>
      </c>
      <c r="K164" s="201"/>
      <c r="L164" s="201"/>
      <c r="M164" s="201"/>
      <c r="N164" s="202"/>
      <c r="O164" s="216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3"/>
      <c r="AB164" s="213"/>
      <c r="AC164" s="213" t="s">
        <v>37</v>
      </c>
      <c r="AD164" s="213"/>
      <c r="AE164" s="213"/>
      <c r="AF164" s="213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6"/>
    </row>
    <row r="165" spans="1:59" ht="14.25">
      <c r="A165" s="227">
        <v>3</v>
      </c>
      <c r="B165" s="205"/>
      <c r="C165" s="207">
        <v>0.46527777777777773</v>
      </c>
      <c r="D165" s="201"/>
      <c r="E165" s="201"/>
      <c r="F165" s="201"/>
      <c r="G165" s="201"/>
      <c r="H165" s="189" t="s">
        <v>64</v>
      </c>
      <c r="I165" s="189"/>
      <c r="J165" s="201">
        <v>0.49652777777777773</v>
      </c>
      <c r="K165" s="201"/>
      <c r="L165" s="201"/>
      <c r="M165" s="201"/>
      <c r="N165" s="202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28"/>
      <c r="AB165" s="228"/>
      <c r="AC165" s="228" t="s">
        <v>37</v>
      </c>
      <c r="AD165" s="228"/>
      <c r="AE165" s="228"/>
      <c r="AF165" s="228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6"/>
    </row>
    <row r="166" spans="1:59" ht="14.25">
      <c r="A166" s="227">
        <v>4</v>
      </c>
      <c r="B166" s="205"/>
      <c r="C166" s="224">
        <v>0.5</v>
      </c>
      <c r="D166" s="224"/>
      <c r="E166" s="224"/>
      <c r="F166" s="224"/>
      <c r="G166" s="224"/>
      <c r="H166" s="199" t="s">
        <v>64</v>
      </c>
      <c r="I166" s="199"/>
      <c r="J166" s="224">
        <v>0.53125</v>
      </c>
      <c r="K166" s="224"/>
      <c r="L166" s="224"/>
      <c r="M166" s="224"/>
      <c r="N166" s="224"/>
      <c r="O166" s="216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3"/>
      <c r="AB166" s="213"/>
      <c r="AC166" s="213" t="s">
        <v>37</v>
      </c>
      <c r="AD166" s="213"/>
      <c r="AE166" s="213"/>
      <c r="AF166" s="213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6"/>
    </row>
    <row r="167" spans="1:59" ht="14.25">
      <c r="A167" s="200">
        <v>5</v>
      </c>
      <c r="B167" s="195"/>
      <c r="C167" s="207">
        <v>0.5347222222222222</v>
      </c>
      <c r="D167" s="201"/>
      <c r="E167" s="201"/>
      <c r="F167" s="201"/>
      <c r="G167" s="201"/>
      <c r="H167" s="189" t="s">
        <v>64</v>
      </c>
      <c r="I167" s="189"/>
      <c r="J167" s="201">
        <v>0.5659722222222222</v>
      </c>
      <c r="K167" s="201"/>
      <c r="L167" s="201"/>
      <c r="M167" s="201"/>
      <c r="N167" s="202"/>
      <c r="O167" s="203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189"/>
      <c r="AB167" s="189"/>
      <c r="AC167" s="189" t="s">
        <v>37</v>
      </c>
      <c r="AD167" s="189"/>
      <c r="AE167" s="189"/>
      <c r="AF167" s="189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2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6"/>
    </row>
    <row r="168" spans="1:59" ht="15" thickBot="1">
      <c r="A168" s="255">
        <v>6</v>
      </c>
      <c r="B168" s="197"/>
      <c r="C168" s="176">
        <v>0.5694444444444444</v>
      </c>
      <c r="D168" s="177"/>
      <c r="E168" s="177"/>
      <c r="F168" s="177"/>
      <c r="G168" s="177"/>
      <c r="H168" s="178" t="s">
        <v>64</v>
      </c>
      <c r="I168" s="178"/>
      <c r="J168" s="177">
        <v>0.6006944444444444</v>
      </c>
      <c r="K168" s="177"/>
      <c r="L168" s="177"/>
      <c r="M168" s="177"/>
      <c r="N168" s="179"/>
      <c r="O168" s="235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178"/>
      <c r="AB168" s="178"/>
      <c r="AC168" s="178" t="s">
        <v>37</v>
      </c>
      <c r="AD168" s="178"/>
      <c r="AE168" s="178"/>
      <c r="AF168" s="178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5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8"/>
    </row>
    <row r="169" ht="18" customHeight="1"/>
    <row r="170" spans="1:59" ht="18" customHeight="1" thickBot="1">
      <c r="A170" s="242" t="s">
        <v>60</v>
      </c>
      <c r="B170" s="242"/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</row>
    <row r="171" spans="1:59" ht="15" thickBot="1">
      <c r="A171" s="261"/>
      <c r="B171" s="240"/>
      <c r="C171" s="240" t="s">
        <v>13</v>
      </c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 t="s">
        <v>14</v>
      </c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40" t="s">
        <v>15</v>
      </c>
      <c r="AT171" s="240"/>
      <c r="AU171" s="240"/>
      <c r="AV171" s="240"/>
      <c r="AW171" s="240"/>
      <c r="AX171" s="240" t="s">
        <v>16</v>
      </c>
      <c r="AY171" s="240"/>
      <c r="AZ171" s="240"/>
      <c r="BA171" s="240"/>
      <c r="BB171" s="240"/>
      <c r="BC171" s="240" t="s">
        <v>17</v>
      </c>
      <c r="BD171" s="240"/>
      <c r="BE171" s="240"/>
      <c r="BF171" s="240"/>
      <c r="BG171" s="241"/>
    </row>
    <row r="172" spans="1:59" ht="14.25">
      <c r="A172" s="245">
        <v>1</v>
      </c>
      <c r="B172" s="238"/>
      <c r="C172" s="246">
        <v>0.3958333333333333</v>
      </c>
      <c r="D172" s="247"/>
      <c r="E172" s="247"/>
      <c r="F172" s="247"/>
      <c r="G172" s="247"/>
      <c r="H172" s="183" t="s">
        <v>64</v>
      </c>
      <c r="I172" s="183"/>
      <c r="J172" s="247">
        <v>0.4270833333333333</v>
      </c>
      <c r="K172" s="247"/>
      <c r="L172" s="247"/>
      <c r="M172" s="247"/>
      <c r="N172" s="257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4"/>
      <c r="AB172" s="264"/>
      <c r="AC172" s="264" t="s">
        <v>37</v>
      </c>
      <c r="AD172" s="264"/>
      <c r="AE172" s="264"/>
      <c r="AF172" s="264"/>
      <c r="AG172" s="265"/>
      <c r="AH172" s="265"/>
      <c r="AI172" s="265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38"/>
      <c r="AT172" s="238"/>
      <c r="AU172" s="238"/>
      <c r="AV172" s="238"/>
      <c r="AW172" s="238"/>
      <c r="AX172" s="238"/>
      <c r="AY172" s="238"/>
      <c r="AZ172" s="238"/>
      <c r="BA172" s="238"/>
      <c r="BB172" s="238"/>
      <c r="BC172" s="238"/>
      <c r="BD172" s="238"/>
      <c r="BE172" s="238"/>
      <c r="BF172" s="238"/>
      <c r="BG172" s="239"/>
    </row>
    <row r="173" spans="1:59" ht="14.25">
      <c r="A173" s="227">
        <v>2</v>
      </c>
      <c r="B173" s="205"/>
      <c r="C173" s="201">
        <v>0.4305555555555556</v>
      </c>
      <c r="D173" s="201"/>
      <c r="E173" s="201"/>
      <c r="F173" s="201"/>
      <c r="G173" s="201"/>
      <c r="H173" s="189" t="s">
        <v>64</v>
      </c>
      <c r="I173" s="189"/>
      <c r="J173" s="201">
        <v>0.4618055555555556</v>
      </c>
      <c r="K173" s="201"/>
      <c r="L173" s="201"/>
      <c r="M173" s="201"/>
      <c r="N173" s="202"/>
      <c r="O173" s="216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3"/>
      <c r="AB173" s="213"/>
      <c r="AC173" s="213" t="s">
        <v>37</v>
      </c>
      <c r="AD173" s="213"/>
      <c r="AE173" s="213"/>
      <c r="AF173" s="213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6"/>
    </row>
    <row r="174" spans="1:59" ht="14.25">
      <c r="A174" s="227">
        <v>3</v>
      </c>
      <c r="B174" s="205"/>
      <c r="C174" s="207">
        <v>0.46527777777777773</v>
      </c>
      <c r="D174" s="201"/>
      <c r="E174" s="201"/>
      <c r="F174" s="201"/>
      <c r="G174" s="201"/>
      <c r="H174" s="189" t="s">
        <v>64</v>
      </c>
      <c r="I174" s="189"/>
      <c r="J174" s="201">
        <v>0.49652777777777773</v>
      </c>
      <c r="K174" s="201"/>
      <c r="L174" s="201"/>
      <c r="M174" s="201"/>
      <c r="N174" s="202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28"/>
      <c r="AB174" s="228"/>
      <c r="AC174" s="228" t="s">
        <v>37</v>
      </c>
      <c r="AD174" s="228"/>
      <c r="AE174" s="228"/>
      <c r="AF174" s="228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6"/>
    </row>
    <row r="175" spans="1:59" ht="14.25">
      <c r="A175" s="227">
        <v>4</v>
      </c>
      <c r="B175" s="205"/>
      <c r="C175" s="224">
        <v>0.5</v>
      </c>
      <c r="D175" s="224"/>
      <c r="E175" s="224"/>
      <c r="F175" s="224"/>
      <c r="G175" s="224"/>
      <c r="H175" s="199" t="s">
        <v>64</v>
      </c>
      <c r="I175" s="199"/>
      <c r="J175" s="224">
        <v>0.53125</v>
      </c>
      <c r="K175" s="224"/>
      <c r="L175" s="224"/>
      <c r="M175" s="224"/>
      <c r="N175" s="224"/>
      <c r="O175" s="216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3"/>
      <c r="AB175" s="213"/>
      <c r="AC175" s="213" t="s">
        <v>37</v>
      </c>
      <c r="AD175" s="213"/>
      <c r="AE175" s="213"/>
      <c r="AF175" s="213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6"/>
    </row>
    <row r="176" spans="1:59" ht="14.25">
      <c r="A176" s="200">
        <v>5</v>
      </c>
      <c r="B176" s="195"/>
      <c r="C176" s="207">
        <v>0.5347222222222222</v>
      </c>
      <c r="D176" s="201"/>
      <c r="E176" s="201"/>
      <c r="F176" s="201"/>
      <c r="G176" s="201"/>
      <c r="H176" s="189" t="s">
        <v>64</v>
      </c>
      <c r="I176" s="189"/>
      <c r="J176" s="201">
        <v>0.5659722222222222</v>
      </c>
      <c r="K176" s="201"/>
      <c r="L176" s="201"/>
      <c r="M176" s="201"/>
      <c r="N176" s="202"/>
      <c r="O176" s="203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189"/>
      <c r="AB176" s="189"/>
      <c r="AC176" s="189" t="s">
        <v>37</v>
      </c>
      <c r="AD176" s="189"/>
      <c r="AE176" s="189"/>
      <c r="AF176" s="189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2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  <c r="BG176" s="196"/>
    </row>
    <row r="177" spans="1:59" ht="15" thickBot="1">
      <c r="A177" s="255">
        <v>6</v>
      </c>
      <c r="B177" s="197"/>
      <c r="C177" s="176">
        <v>0.5694444444444444</v>
      </c>
      <c r="D177" s="177"/>
      <c r="E177" s="177"/>
      <c r="F177" s="177"/>
      <c r="G177" s="177"/>
      <c r="H177" s="178" t="s">
        <v>64</v>
      </c>
      <c r="I177" s="178"/>
      <c r="J177" s="177">
        <v>0.6006944444444444</v>
      </c>
      <c r="K177" s="177"/>
      <c r="L177" s="177"/>
      <c r="M177" s="177"/>
      <c r="N177" s="179"/>
      <c r="O177" s="235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178"/>
      <c r="AB177" s="178"/>
      <c r="AC177" s="178" t="s">
        <v>37</v>
      </c>
      <c r="AD177" s="178"/>
      <c r="AE177" s="178"/>
      <c r="AF177" s="178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5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8"/>
    </row>
    <row r="178" spans="1:23" ht="18" customHeight="1" thickBot="1">
      <c r="A178" s="226" t="s">
        <v>59</v>
      </c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</row>
    <row r="179" spans="1:59" ht="18" customHeight="1" thickBot="1">
      <c r="A179" s="260"/>
      <c r="B179" s="190"/>
      <c r="C179" s="190" t="s">
        <v>13</v>
      </c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 t="s">
        <v>14</v>
      </c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 t="s">
        <v>15</v>
      </c>
      <c r="AT179" s="190"/>
      <c r="AU179" s="190"/>
      <c r="AV179" s="190"/>
      <c r="AW179" s="190"/>
      <c r="AX179" s="190" t="s">
        <v>16</v>
      </c>
      <c r="AY179" s="190"/>
      <c r="AZ179" s="190"/>
      <c r="BA179" s="190"/>
      <c r="BB179" s="190"/>
      <c r="BC179" s="190" t="s">
        <v>17</v>
      </c>
      <c r="BD179" s="190"/>
      <c r="BE179" s="190"/>
      <c r="BF179" s="190"/>
      <c r="BG179" s="248"/>
    </row>
    <row r="180" spans="1:59" ht="14.25">
      <c r="A180" s="256">
        <v>1</v>
      </c>
      <c r="B180" s="193"/>
      <c r="C180" s="246">
        <v>0.3958333333333333</v>
      </c>
      <c r="D180" s="247"/>
      <c r="E180" s="247"/>
      <c r="F180" s="247"/>
      <c r="G180" s="247"/>
      <c r="H180" s="183" t="s">
        <v>64</v>
      </c>
      <c r="I180" s="183"/>
      <c r="J180" s="247">
        <v>0.4270833333333333</v>
      </c>
      <c r="K180" s="247"/>
      <c r="L180" s="247"/>
      <c r="M180" s="247"/>
      <c r="N180" s="257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188"/>
      <c r="AB180" s="188"/>
      <c r="AC180" s="188" t="s">
        <v>40</v>
      </c>
      <c r="AD180" s="188"/>
      <c r="AE180" s="188"/>
      <c r="AF180" s="188"/>
      <c r="AG180" s="259"/>
      <c r="AH180" s="259"/>
      <c r="AI180" s="259"/>
      <c r="AJ180" s="259"/>
      <c r="AK180" s="259"/>
      <c r="AL180" s="259"/>
      <c r="AM180" s="259"/>
      <c r="AN180" s="259"/>
      <c r="AO180" s="259"/>
      <c r="AP180" s="259"/>
      <c r="AQ180" s="259"/>
      <c r="AR180" s="259"/>
      <c r="AS180" s="193"/>
      <c r="AT180" s="193"/>
      <c r="AU180" s="193"/>
      <c r="AV180" s="193"/>
      <c r="AW180" s="193"/>
      <c r="AX180" s="193"/>
      <c r="AY180" s="193"/>
      <c r="AZ180" s="193"/>
      <c r="BA180" s="193"/>
      <c r="BB180" s="193"/>
      <c r="BC180" s="193"/>
      <c r="BD180" s="193"/>
      <c r="BE180" s="193"/>
      <c r="BF180" s="193"/>
      <c r="BG180" s="194"/>
    </row>
    <row r="181" spans="1:60" ht="14.25">
      <c r="A181" s="200">
        <v>2</v>
      </c>
      <c r="B181" s="195"/>
      <c r="C181" s="201">
        <v>0.4305555555555556</v>
      </c>
      <c r="D181" s="201"/>
      <c r="E181" s="201"/>
      <c r="F181" s="201"/>
      <c r="G181" s="201"/>
      <c r="H181" s="189" t="s">
        <v>64</v>
      </c>
      <c r="I181" s="189"/>
      <c r="J181" s="201">
        <v>0.4618055555555556</v>
      </c>
      <c r="K181" s="201"/>
      <c r="L181" s="201"/>
      <c r="M181" s="201"/>
      <c r="N181" s="202"/>
      <c r="O181" s="203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189"/>
      <c r="AB181" s="189"/>
      <c r="AC181" s="189" t="s">
        <v>37</v>
      </c>
      <c r="AD181" s="189"/>
      <c r="AE181" s="189"/>
      <c r="AF181" s="189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2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6"/>
      <c r="BH181" s="81"/>
    </row>
    <row r="182" spans="1:60" ht="14.25">
      <c r="A182" s="200">
        <v>3</v>
      </c>
      <c r="B182" s="195"/>
      <c r="C182" s="207">
        <v>0.46527777777777773</v>
      </c>
      <c r="D182" s="201"/>
      <c r="E182" s="201"/>
      <c r="F182" s="201"/>
      <c r="G182" s="201"/>
      <c r="H182" s="189" t="s">
        <v>64</v>
      </c>
      <c r="I182" s="189"/>
      <c r="J182" s="201">
        <v>0.49652777777777773</v>
      </c>
      <c r="K182" s="201"/>
      <c r="L182" s="201"/>
      <c r="M182" s="201"/>
      <c r="N182" s="202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199"/>
      <c r="AB182" s="199"/>
      <c r="AC182" s="199" t="s">
        <v>37</v>
      </c>
      <c r="AD182" s="199"/>
      <c r="AE182" s="199"/>
      <c r="AF182" s="19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6"/>
      <c r="BH182" s="81"/>
    </row>
    <row r="183" spans="1:60" ht="14.25">
      <c r="A183" s="200">
        <v>4</v>
      </c>
      <c r="B183" s="195"/>
      <c r="C183" s="224">
        <v>0.5</v>
      </c>
      <c r="D183" s="224"/>
      <c r="E183" s="224"/>
      <c r="F183" s="224"/>
      <c r="G183" s="224"/>
      <c r="H183" s="199" t="s">
        <v>64</v>
      </c>
      <c r="I183" s="199"/>
      <c r="J183" s="224">
        <v>0.53125</v>
      </c>
      <c r="K183" s="224"/>
      <c r="L183" s="224"/>
      <c r="M183" s="224"/>
      <c r="N183" s="224"/>
      <c r="O183" s="203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189"/>
      <c r="AB183" s="189"/>
      <c r="AC183" s="189" t="s">
        <v>37</v>
      </c>
      <c r="AD183" s="189"/>
      <c r="AE183" s="189"/>
      <c r="AF183" s="189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2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6"/>
      <c r="BH183" s="81"/>
    </row>
    <row r="184" spans="1:60" ht="15" thickBot="1">
      <c r="A184" s="255">
        <v>5</v>
      </c>
      <c r="B184" s="197"/>
      <c r="C184" s="176">
        <v>0.5347222222222222</v>
      </c>
      <c r="D184" s="177"/>
      <c r="E184" s="177"/>
      <c r="F184" s="177"/>
      <c r="G184" s="177"/>
      <c r="H184" s="178" t="s">
        <v>64</v>
      </c>
      <c r="I184" s="178"/>
      <c r="J184" s="177">
        <v>0.5659722222222222</v>
      </c>
      <c r="K184" s="177"/>
      <c r="L184" s="177"/>
      <c r="M184" s="177"/>
      <c r="N184" s="179"/>
      <c r="O184" s="235"/>
      <c r="P184" s="236"/>
      <c r="Q184" s="236"/>
      <c r="R184" s="236"/>
      <c r="S184" s="236"/>
      <c r="T184" s="236"/>
      <c r="U184" s="236"/>
      <c r="V184" s="236"/>
      <c r="W184" s="236"/>
      <c r="X184" s="236"/>
      <c r="Y184" s="236"/>
      <c r="Z184" s="236"/>
      <c r="AA184" s="178"/>
      <c r="AB184" s="178"/>
      <c r="AC184" s="178" t="s">
        <v>37</v>
      </c>
      <c r="AD184" s="178"/>
      <c r="AE184" s="178"/>
      <c r="AF184" s="178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5"/>
      <c r="AS184" s="197"/>
      <c r="AT184" s="197"/>
      <c r="AU184" s="197"/>
      <c r="AV184" s="197"/>
      <c r="AW184" s="197"/>
      <c r="AX184" s="197"/>
      <c r="AY184" s="197"/>
      <c r="AZ184" s="197"/>
      <c r="BA184" s="197"/>
      <c r="BB184" s="197"/>
      <c r="BC184" s="197"/>
      <c r="BD184" s="197"/>
      <c r="BE184" s="197"/>
      <c r="BF184" s="197"/>
      <c r="BG184" s="198"/>
      <c r="BH184" s="81"/>
    </row>
    <row r="185" spans="1:60" ht="14.25">
      <c r="A185" s="83"/>
      <c r="B185" s="83"/>
      <c r="C185" s="82"/>
      <c r="D185" s="82"/>
      <c r="E185" s="82"/>
      <c r="F185" s="82"/>
      <c r="G185" s="82"/>
      <c r="H185" s="83"/>
      <c r="I185" s="83"/>
      <c r="J185" s="82"/>
      <c r="K185" s="82"/>
      <c r="L185" s="82"/>
      <c r="M185" s="82"/>
      <c r="N185" s="82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3"/>
      <c r="AB185" s="83"/>
      <c r="AC185" s="83"/>
      <c r="AD185" s="83"/>
      <c r="AE185" s="83"/>
      <c r="AF185" s="83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1"/>
    </row>
    <row r="186" spans="1:60" ht="18" customHeight="1" thickBot="1">
      <c r="A186" s="242" t="s">
        <v>60</v>
      </c>
      <c r="B186" s="242"/>
      <c r="C186" s="242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81"/>
    </row>
    <row r="187" spans="1:60" ht="15" thickBot="1">
      <c r="A187" s="260"/>
      <c r="B187" s="190"/>
      <c r="C187" s="190" t="s">
        <v>13</v>
      </c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 t="s">
        <v>14</v>
      </c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 t="s">
        <v>15</v>
      </c>
      <c r="AT187" s="190"/>
      <c r="AU187" s="190"/>
      <c r="AV187" s="190"/>
      <c r="AW187" s="190"/>
      <c r="AX187" s="190" t="s">
        <v>16</v>
      </c>
      <c r="AY187" s="190"/>
      <c r="AZ187" s="190"/>
      <c r="BA187" s="190"/>
      <c r="BB187" s="190"/>
      <c r="BC187" s="190" t="s">
        <v>17</v>
      </c>
      <c r="BD187" s="190"/>
      <c r="BE187" s="190"/>
      <c r="BF187" s="190"/>
      <c r="BG187" s="248"/>
      <c r="BH187" s="81"/>
    </row>
    <row r="188" spans="1:60" ht="14.25">
      <c r="A188" s="256">
        <v>1</v>
      </c>
      <c r="B188" s="193"/>
      <c r="C188" s="246">
        <v>0.3958333333333333</v>
      </c>
      <c r="D188" s="247"/>
      <c r="E188" s="247"/>
      <c r="F188" s="247"/>
      <c r="G188" s="247"/>
      <c r="H188" s="183" t="s">
        <v>64</v>
      </c>
      <c r="I188" s="183"/>
      <c r="J188" s="247">
        <v>0.4270833333333333</v>
      </c>
      <c r="K188" s="247"/>
      <c r="L188" s="247"/>
      <c r="M188" s="247"/>
      <c r="N188" s="257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188"/>
      <c r="AB188" s="188"/>
      <c r="AC188" s="188" t="s">
        <v>40</v>
      </c>
      <c r="AD188" s="188"/>
      <c r="AE188" s="188"/>
      <c r="AF188" s="188"/>
      <c r="AG188" s="259"/>
      <c r="AH188" s="259"/>
      <c r="AI188" s="259"/>
      <c r="AJ188" s="259"/>
      <c r="AK188" s="259"/>
      <c r="AL188" s="259"/>
      <c r="AM188" s="259"/>
      <c r="AN188" s="259"/>
      <c r="AO188" s="259"/>
      <c r="AP188" s="259"/>
      <c r="AQ188" s="259"/>
      <c r="AR188" s="259"/>
      <c r="AS188" s="193"/>
      <c r="AT188" s="193"/>
      <c r="AU188" s="193"/>
      <c r="AV188" s="193"/>
      <c r="AW188" s="193"/>
      <c r="AX188" s="193"/>
      <c r="AY188" s="193"/>
      <c r="AZ188" s="193"/>
      <c r="BA188" s="193"/>
      <c r="BB188" s="193"/>
      <c r="BC188" s="193"/>
      <c r="BD188" s="193"/>
      <c r="BE188" s="193"/>
      <c r="BF188" s="193"/>
      <c r="BG188" s="194"/>
      <c r="BH188" s="81"/>
    </row>
    <row r="189" spans="1:60" ht="14.25">
      <c r="A189" s="200">
        <v>2</v>
      </c>
      <c r="B189" s="195"/>
      <c r="C189" s="201">
        <v>0.4305555555555556</v>
      </c>
      <c r="D189" s="201"/>
      <c r="E189" s="201"/>
      <c r="F189" s="201"/>
      <c r="G189" s="201"/>
      <c r="H189" s="189" t="s">
        <v>64</v>
      </c>
      <c r="I189" s="189"/>
      <c r="J189" s="201">
        <v>0.4618055555555556</v>
      </c>
      <c r="K189" s="201"/>
      <c r="L189" s="201"/>
      <c r="M189" s="201"/>
      <c r="N189" s="202"/>
      <c r="O189" s="203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189"/>
      <c r="AB189" s="189"/>
      <c r="AC189" s="189" t="s">
        <v>37</v>
      </c>
      <c r="AD189" s="189"/>
      <c r="AE189" s="189"/>
      <c r="AF189" s="189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2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6"/>
      <c r="BH189" s="81"/>
    </row>
    <row r="190" spans="1:60" ht="14.25">
      <c r="A190" s="200">
        <v>3</v>
      </c>
      <c r="B190" s="195"/>
      <c r="C190" s="207">
        <v>0.46527777777777773</v>
      </c>
      <c r="D190" s="201"/>
      <c r="E190" s="201"/>
      <c r="F190" s="201"/>
      <c r="G190" s="201"/>
      <c r="H190" s="189" t="s">
        <v>64</v>
      </c>
      <c r="I190" s="189"/>
      <c r="J190" s="201">
        <v>0.49652777777777773</v>
      </c>
      <c r="K190" s="201"/>
      <c r="L190" s="201"/>
      <c r="M190" s="201"/>
      <c r="N190" s="202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199"/>
      <c r="AB190" s="199"/>
      <c r="AC190" s="199" t="s">
        <v>37</v>
      </c>
      <c r="AD190" s="199"/>
      <c r="AE190" s="199"/>
      <c r="AF190" s="19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6"/>
      <c r="BH190" s="81"/>
    </row>
    <row r="191" spans="1:60" ht="14.25">
      <c r="A191" s="200">
        <v>4</v>
      </c>
      <c r="B191" s="195"/>
      <c r="C191" s="224">
        <v>0.5</v>
      </c>
      <c r="D191" s="224"/>
      <c r="E191" s="224"/>
      <c r="F191" s="224"/>
      <c r="G191" s="224"/>
      <c r="H191" s="199" t="s">
        <v>64</v>
      </c>
      <c r="I191" s="199"/>
      <c r="J191" s="224">
        <v>0.53125</v>
      </c>
      <c r="K191" s="224"/>
      <c r="L191" s="224"/>
      <c r="M191" s="224"/>
      <c r="N191" s="224"/>
      <c r="O191" s="203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189"/>
      <c r="AB191" s="189"/>
      <c r="AC191" s="189" t="s">
        <v>37</v>
      </c>
      <c r="AD191" s="189"/>
      <c r="AE191" s="189"/>
      <c r="AF191" s="189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2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6"/>
      <c r="BH191" s="81"/>
    </row>
    <row r="192" spans="1:60" ht="15" thickBot="1">
      <c r="A192" s="255">
        <v>5</v>
      </c>
      <c r="B192" s="197"/>
      <c r="C192" s="176">
        <v>0.5347222222222222</v>
      </c>
      <c r="D192" s="177"/>
      <c r="E192" s="177"/>
      <c r="F192" s="177"/>
      <c r="G192" s="177"/>
      <c r="H192" s="178" t="s">
        <v>64</v>
      </c>
      <c r="I192" s="178"/>
      <c r="J192" s="177">
        <v>0.5659722222222222</v>
      </c>
      <c r="K192" s="177"/>
      <c r="L192" s="177"/>
      <c r="M192" s="177"/>
      <c r="N192" s="179"/>
      <c r="O192" s="235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178"/>
      <c r="AB192" s="178"/>
      <c r="AC192" s="178" t="s">
        <v>37</v>
      </c>
      <c r="AD192" s="178"/>
      <c r="AE192" s="178"/>
      <c r="AF192" s="178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5"/>
      <c r="AS192" s="197"/>
      <c r="AT192" s="197"/>
      <c r="AU192" s="197"/>
      <c r="AV192" s="197"/>
      <c r="AW192" s="197"/>
      <c r="AX192" s="197"/>
      <c r="AY192" s="197"/>
      <c r="AZ192" s="197"/>
      <c r="BA192" s="197"/>
      <c r="BB192" s="197"/>
      <c r="BC192" s="197"/>
      <c r="BD192" s="197"/>
      <c r="BE192" s="197"/>
      <c r="BF192" s="197"/>
      <c r="BG192" s="198"/>
      <c r="BH192" s="81"/>
    </row>
    <row r="193" spans="1:60" ht="14.25">
      <c r="A193" s="225" t="s">
        <v>41</v>
      </c>
      <c r="B193" s="225"/>
      <c r="C193" s="225"/>
      <c r="D193" s="225"/>
      <c r="E193" s="225"/>
      <c r="F193" s="225"/>
      <c r="G193" s="225"/>
      <c r="H193" s="225"/>
      <c r="BH193" s="81"/>
    </row>
    <row r="194" spans="1:59" ht="15" customHeight="1">
      <c r="A194" s="162" t="s">
        <v>88</v>
      </c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</row>
    <row r="195" spans="1:59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59" ht="7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163" t="s">
        <v>0</v>
      </c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</row>
    <row r="197" spans="1:59" ht="1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</row>
    <row r="198" spans="1:59" ht="16.5" customHeight="1" thickBot="1">
      <c r="A198" s="226" t="s">
        <v>59</v>
      </c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</row>
    <row r="199" spans="1:59" ht="15" customHeight="1" thickBot="1">
      <c r="A199" s="260"/>
      <c r="B199" s="190"/>
      <c r="C199" s="190" t="s">
        <v>13</v>
      </c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 t="s">
        <v>14</v>
      </c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  <c r="AA199" s="190"/>
      <c r="AB199" s="190"/>
      <c r="AC199" s="190"/>
      <c r="AD199" s="190"/>
      <c r="AE199" s="190"/>
      <c r="AF199" s="19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0" t="s">
        <v>15</v>
      </c>
      <c r="AT199" s="190"/>
      <c r="AU199" s="190"/>
      <c r="AV199" s="190"/>
      <c r="AW199" s="190"/>
      <c r="AX199" s="190" t="s">
        <v>16</v>
      </c>
      <c r="AY199" s="190"/>
      <c r="AZ199" s="190"/>
      <c r="BA199" s="190"/>
      <c r="BB199" s="190"/>
      <c r="BC199" s="190" t="s">
        <v>17</v>
      </c>
      <c r="BD199" s="190"/>
      <c r="BE199" s="190"/>
      <c r="BF199" s="190"/>
      <c r="BG199" s="248"/>
    </row>
    <row r="200" spans="1:59" ht="15" customHeight="1">
      <c r="A200" s="256">
        <v>1</v>
      </c>
      <c r="B200" s="193"/>
      <c r="C200" s="246">
        <v>0.3958333333333333</v>
      </c>
      <c r="D200" s="247"/>
      <c r="E200" s="247"/>
      <c r="F200" s="247"/>
      <c r="G200" s="247"/>
      <c r="H200" s="183" t="s">
        <v>64</v>
      </c>
      <c r="I200" s="183"/>
      <c r="J200" s="247">
        <v>0.4270833333333333</v>
      </c>
      <c r="K200" s="247"/>
      <c r="L200" s="247"/>
      <c r="M200" s="247"/>
      <c r="N200" s="257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188"/>
      <c r="AB200" s="188"/>
      <c r="AC200" s="188" t="s">
        <v>40</v>
      </c>
      <c r="AD200" s="188"/>
      <c r="AE200" s="188"/>
      <c r="AF200" s="188"/>
      <c r="AG200" s="259"/>
      <c r="AH200" s="259"/>
      <c r="AI200" s="259"/>
      <c r="AJ200" s="259"/>
      <c r="AK200" s="259"/>
      <c r="AL200" s="259"/>
      <c r="AM200" s="259"/>
      <c r="AN200" s="259"/>
      <c r="AO200" s="259"/>
      <c r="AP200" s="259"/>
      <c r="AQ200" s="259"/>
      <c r="AR200" s="259"/>
      <c r="AS200" s="193"/>
      <c r="AT200" s="193"/>
      <c r="AU200" s="193"/>
      <c r="AV200" s="193"/>
      <c r="AW200" s="193"/>
      <c r="AX200" s="193"/>
      <c r="AY200" s="193"/>
      <c r="AZ200" s="193"/>
      <c r="BA200" s="193"/>
      <c r="BB200" s="193"/>
      <c r="BC200" s="193"/>
      <c r="BD200" s="193"/>
      <c r="BE200" s="193"/>
      <c r="BF200" s="193"/>
      <c r="BG200" s="194"/>
    </row>
    <row r="201" spans="1:59" ht="15" customHeight="1">
      <c r="A201" s="200">
        <v>2</v>
      </c>
      <c r="B201" s="195"/>
      <c r="C201" s="201">
        <v>0.4305555555555556</v>
      </c>
      <c r="D201" s="201"/>
      <c r="E201" s="201"/>
      <c r="F201" s="201"/>
      <c r="G201" s="201"/>
      <c r="H201" s="189" t="s">
        <v>64</v>
      </c>
      <c r="I201" s="189"/>
      <c r="J201" s="201">
        <v>0.4618055555555556</v>
      </c>
      <c r="K201" s="201"/>
      <c r="L201" s="201"/>
      <c r="M201" s="201"/>
      <c r="N201" s="202"/>
      <c r="O201" s="203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189"/>
      <c r="AB201" s="189"/>
      <c r="AC201" s="189" t="s">
        <v>37</v>
      </c>
      <c r="AD201" s="189"/>
      <c r="AE201" s="189"/>
      <c r="AF201" s="189"/>
      <c r="AG201" s="191"/>
      <c r="AH201" s="191"/>
      <c r="AI201" s="191"/>
      <c r="AJ201" s="191"/>
      <c r="AK201" s="191"/>
      <c r="AL201" s="191"/>
      <c r="AM201" s="191"/>
      <c r="AN201" s="191"/>
      <c r="AO201" s="191"/>
      <c r="AP201" s="191"/>
      <c r="AQ201" s="191"/>
      <c r="AR201" s="192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6"/>
    </row>
    <row r="202" spans="1:59" ht="15" customHeight="1">
      <c r="A202" s="200">
        <v>3</v>
      </c>
      <c r="B202" s="195"/>
      <c r="C202" s="207">
        <v>0.46527777777777773</v>
      </c>
      <c r="D202" s="201"/>
      <c r="E202" s="201"/>
      <c r="F202" s="201"/>
      <c r="G202" s="201"/>
      <c r="H202" s="189" t="s">
        <v>64</v>
      </c>
      <c r="I202" s="189"/>
      <c r="J202" s="201">
        <v>0.49652777777777773</v>
      </c>
      <c r="K202" s="201"/>
      <c r="L202" s="201"/>
      <c r="M202" s="201"/>
      <c r="N202" s="202"/>
      <c r="O202" s="203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189"/>
      <c r="AB202" s="189"/>
      <c r="AC202" s="189" t="s">
        <v>37</v>
      </c>
      <c r="AD202" s="189"/>
      <c r="AE202" s="189"/>
      <c r="AF202" s="189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2"/>
      <c r="AS202" s="195"/>
      <c r="AT202" s="195"/>
      <c r="AU202" s="195"/>
      <c r="AV202" s="195"/>
      <c r="AW202" s="195"/>
      <c r="AX202" s="195"/>
      <c r="AY202" s="195"/>
      <c r="AZ202" s="195"/>
      <c r="BA202" s="195"/>
      <c r="BB202" s="195"/>
      <c r="BC202" s="195"/>
      <c r="BD202" s="195"/>
      <c r="BE202" s="195"/>
      <c r="BF202" s="195"/>
      <c r="BG202" s="196"/>
    </row>
    <row r="203" spans="1:59" ht="15" customHeight="1">
      <c r="A203" s="200">
        <v>4</v>
      </c>
      <c r="B203" s="195"/>
      <c r="C203" s="224">
        <v>0.5</v>
      </c>
      <c r="D203" s="224"/>
      <c r="E203" s="224"/>
      <c r="F203" s="224"/>
      <c r="G203" s="224"/>
      <c r="H203" s="199" t="s">
        <v>64</v>
      </c>
      <c r="I203" s="199"/>
      <c r="J203" s="224">
        <v>0.53125</v>
      </c>
      <c r="K203" s="224"/>
      <c r="L203" s="224"/>
      <c r="M203" s="224"/>
      <c r="N203" s="224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199"/>
      <c r="AB203" s="199"/>
      <c r="AC203" s="199" t="s">
        <v>37</v>
      </c>
      <c r="AD203" s="199"/>
      <c r="AE203" s="199"/>
      <c r="AF203" s="19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195"/>
      <c r="AT203" s="195"/>
      <c r="AU203" s="195"/>
      <c r="AV203" s="195"/>
      <c r="AW203" s="195"/>
      <c r="AX203" s="195"/>
      <c r="AY203" s="195"/>
      <c r="AZ203" s="195"/>
      <c r="BA203" s="195"/>
      <c r="BB203" s="195"/>
      <c r="BC203" s="195"/>
      <c r="BD203" s="195"/>
      <c r="BE203" s="195"/>
      <c r="BF203" s="195"/>
      <c r="BG203" s="196"/>
    </row>
    <row r="204" spans="1:59" ht="15" customHeight="1" thickBot="1">
      <c r="A204" s="255">
        <v>5</v>
      </c>
      <c r="B204" s="288"/>
      <c r="C204" s="220">
        <v>0.5347222222222222</v>
      </c>
      <c r="D204" s="221"/>
      <c r="E204" s="221"/>
      <c r="F204" s="221"/>
      <c r="G204" s="221"/>
      <c r="H204" s="222" t="s">
        <v>64</v>
      </c>
      <c r="I204" s="222"/>
      <c r="J204" s="221">
        <v>0.5659722222222222</v>
      </c>
      <c r="K204" s="221"/>
      <c r="L204" s="221"/>
      <c r="M204" s="221"/>
      <c r="N204" s="223"/>
      <c r="O204" s="235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178"/>
      <c r="AB204" s="178"/>
      <c r="AC204" s="178" t="s">
        <v>37</v>
      </c>
      <c r="AD204" s="178"/>
      <c r="AE204" s="178"/>
      <c r="AF204" s="178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5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8"/>
    </row>
    <row r="205" spans="1:59" ht="15" customHeight="1">
      <c r="A205" s="51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</row>
    <row r="206" spans="1:59" ht="18" customHeight="1" thickBot="1">
      <c r="A206" s="287" t="s">
        <v>58</v>
      </c>
      <c r="B206" s="242"/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</row>
    <row r="207" spans="1:59" ht="15" customHeight="1" thickBot="1">
      <c r="A207" s="289"/>
      <c r="B207" s="182"/>
      <c r="C207" s="180" t="s">
        <v>47</v>
      </c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2"/>
      <c r="O207" s="180" t="s">
        <v>48</v>
      </c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2"/>
      <c r="AS207" s="180" t="s">
        <v>49</v>
      </c>
      <c r="AT207" s="181"/>
      <c r="AU207" s="181"/>
      <c r="AV207" s="181"/>
      <c r="AW207" s="182"/>
      <c r="AX207" s="180" t="s">
        <v>50</v>
      </c>
      <c r="AY207" s="181"/>
      <c r="AZ207" s="181"/>
      <c r="BA207" s="181"/>
      <c r="BB207" s="182"/>
      <c r="BC207" s="180" t="s">
        <v>51</v>
      </c>
      <c r="BD207" s="181"/>
      <c r="BE207" s="181"/>
      <c r="BF207" s="181"/>
      <c r="BG207" s="299"/>
    </row>
    <row r="208" spans="1:59" ht="15" customHeight="1">
      <c r="A208" s="233">
        <v>1</v>
      </c>
      <c r="B208" s="234"/>
      <c r="C208" s="246">
        <v>0.3958333333333333</v>
      </c>
      <c r="D208" s="247"/>
      <c r="E208" s="247"/>
      <c r="F208" s="247"/>
      <c r="G208" s="247"/>
      <c r="H208" s="183" t="s">
        <v>64</v>
      </c>
      <c r="I208" s="183"/>
      <c r="J208" s="247">
        <v>0.4270833333333333</v>
      </c>
      <c r="K208" s="247"/>
      <c r="L208" s="247"/>
      <c r="M208" s="247"/>
      <c r="N208" s="257"/>
      <c r="O208" s="294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  <c r="AA208" s="183"/>
      <c r="AB208" s="183"/>
      <c r="AC208" s="183" t="s">
        <v>52</v>
      </c>
      <c r="AD208" s="183"/>
      <c r="AE208" s="183"/>
      <c r="AF208" s="183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7"/>
      <c r="AS208" s="296"/>
      <c r="AT208" s="183"/>
      <c r="AU208" s="183"/>
      <c r="AV208" s="183"/>
      <c r="AW208" s="298"/>
      <c r="AX208" s="296"/>
      <c r="AY208" s="183"/>
      <c r="AZ208" s="183"/>
      <c r="BA208" s="183"/>
      <c r="BB208" s="298"/>
      <c r="BC208" s="296"/>
      <c r="BD208" s="183"/>
      <c r="BE208" s="183"/>
      <c r="BF208" s="183"/>
      <c r="BG208" s="297"/>
    </row>
    <row r="209" spans="1:59" ht="15" customHeight="1">
      <c r="A209" s="290">
        <v>2</v>
      </c>
      <c r="B209" s="291"/>
      <c r="C209" s="201">
        <v>0.4305555555555556</v>
      </c>
      <c r="D209" s="201"/>
      <c r="E209" s="201"/>
      <c r="F209" s="201"/>
      <c r="G209" s="201"/>
      <c r="H209" s="189" t="s">
        <v>64</v>
      </c>
      <c r="I209" s="189"/>
      <c r="J209" s="201">
        <v>0.4618055555555556</v>
      </c>
      <c r="K209" s="201"/>
      <c r="L209" s="201"/>
      <c r="M209" s="201"/>
      <c r="N209" s="202"/>
      <c r="O209" s="203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189"/>
      <c r="AB209" s="189"/>
      <c r="AC209" s="189" t="s">
        <v>37</v>
      </c>
      <c r="AD209" s="189"/>
      <c r="AE209" s="189"/>
      <c r="AF209" s="189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2"/>
      <c r="AS209" s="249"/>
      <c r="AT209" s="189"/>
      <c r="AU209" s="189"/>
      <c r="AV209" s="189"/>
      <c r="AW209" s="250"/>
      <c r="AX209" s="249"/>
      <c r="AY209" s="189"/>
      <c r="AZ209" s="189"/>
      <c r="BA209" s="189"/>
      <c r="BB209" s="250"/>
      <c r="BC209" s="249"/>
      <c r="BD209" s="189"/>
      <c r="BE209" s="189"/>
      <c r="BF209" s="189"/>
      <c r="BG209" s="251"/>
    </row>
    <row r="210" spans="1:59" ht="15" customHeight="1">
      <c r="A210" s="290">
        <v>3</v>
      </c>
      <c r="B210" s="291"/>
      <c r="C210" s="207">
        <v>0.46527777777777773</v>
      </c>
      <c r="D210" s="201"/>
      <c r="E210" s="201"/>
      <c r="F210" s="201"/>
      <c r="G210" s="201"/>
      <c r="H210" s="189" t="s">
        <v>64</v>
      </c>
      <c r="I210" s="189"/>
      <c r="J210" s="201">
        <v>0.49652777777777773</v>
      </c>
      <c r="K210" s="201"/>
      <c r="L210" s="201"/>
      <c r="M210" s="201"/>
      <c r="N210" s="202"/>
      <c r="O210" s="203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189"/>
      <c r="AB210" s="189"/>
      <c r="AC210" s="189" t="s">
        <v>53</v>
      </c>
      <c r="AD210" s="189"/>
      <c r="AE210" s="189"/>
      <c r="AF210" s="189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2"/>
      <c r="AS210" s="249"/>
      <c r="AT210" s="189"/>
      <c r="AU210" s="189"/>
      <c r="AV210" s="189"/>
      <c r="AW210" s="250"/>
      <c r="AX210" s="249"/>
      <c r="AY210" s="189"/>
      <c r="AZ210" s="189"/>
      <c r="BA210" s="189"/>
      <c r="BB210" s="250"/>
      <c r="BC210" s="249"/>
      <c r="BD210" s="189"/>
      <c r="BE210" s="189"/>
      <c r="BF210" s="189"/>
      <c r="BG210" s="251"/>
    </row>
    <row r="211" spans="1:59" ht="15" customHeight="1">
      <c r="A211" s="290">
        <v>4</v>
      </c>
      <c r="B211" s="291"/>
      <c r="C211" s="224">
        <v>0.5</v>
      </c>
      <c r="D211" s="224"/>
      <c r="E211" s="224"/>
      <c r="F211" s="224"/>
      <c r="G211" s="224"/>
      <c r="H211" s="199" t="s">
        <v>64</v>
      </c>
      <c r="I211" s="199"/>
      <c r="J211" s="224">
        <v>0.53125</v>
      </c>
      <c r="K211" s="224"/>
      <c r="L211" s="224"/>
      <c r="M211" s="224"/>
      <c r="N211" s="224"/>
      <c r="O211" s="203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189"/>
      <c r="AB211" s="189"/>
      <c r="AC211" s="189" t="s">
        <v>54</v>
      </c>
      <c r="AD211" s="189"/>
      <c r="AE211" s="189"/>
      <c r="AF211" s="189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2"/>
      <c r="AS211" s="249"/>
      <c r="AT211" s="189"/>
      <c r="AU211" s="189"/>
      <c r="AV211" s="189"/>
      <c r="AW211" s="250"/>
      <c r="AX211" s="249"/>
      <c r="AY211" s="189"/>
      <c r="AZ211" s="189"/>
      <c r="BA211" s="189"/>
      <c r="BB211" s="250"/>
      <c r="BC211" s="249"/>
      <c r="BD211" s="189"/>
      <c r="BE211" s="189"/>
      <c r="BF211" s="189"/>
      <c r="BG211" s="251"/>
    </row>
    <row r="212" spans="1:59" ht="15" customHeight="1">
      <c r="A212" s="290">
        <v>5</v>
      </c>
      <c r="B212" s="291"/>
      <c r="C212" s="207">
        <v>0.5347222222222222</v>
      </c>
      <c r="D212" s="201"/>
      <c r="E212" s="201"/>
      <c r="F212" s="201"/>
      <c r="G212" s="201"/>
      <c r="H212" s="189" t="s">
        <v>64</v>
      </c>
      <c r="I212" s="189"/>
      <c r="J212" s="201">
        <v>0.5659722222222222</v>
      </c>
      <c r="K212" s="201"/>
      <c r="L212" s="201"/>
      <c r="M212" s="201"/>
      <c r="N212" s="202"/>
      <c r="O212" s="203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189"/>
      <c r="AB212" s="189"/>
      <c r="AC212" s="189" t="s">
        <v>52</v>
      </c>
      <c r="AD212" s="189"/>
      <c r="AE212" s="189"/>
      <c r="AF212" s="189"/>
      <c r="AG212" s="191"/>
      <c r="AH212" s="191"/>
      <c r="AI212" s="191"/>
      <c r="AJ212" s="191"/>
      <c r="AK212" s="191"/>
      <c r="AL212" s="191"/>
      <c r="AM212" s="191"/>
      <c r="AN212" s="191"/>
      <c r="AO212" s="191"/>
      <c r="AP212" s="191"/>
      <c r="AQ212" s="191"/>
      <c r="AR212" s="192"/>
      <c r="AS212" s="249"/>
      <c r="AT212" s="189"/>
      <c r="AU212" s="189"/>
      <c r="AV212" s="189"/>
      <c r="AW212" s="250"/>
      <c r="AX212" s="249"/>
      <c r="AY212" s="189"/>
      <c r="AZ212" s="189"/>
      <c r="BA212" s="189"/>
      <c r="BB212" s="250"/>
      <c r="BC212" s="249"/>
      <c r="BD212" s="189"/>
      <c r="BE212" s="189"/>
      <c r="BF212" s="189"/>
      <c r="BG212" s="251"/>
    </row>
    <row r="213" spans="1:59" ht="15" customHeight="1" thickBot="1">
      <c r="A213" s="292">
        <v>6</v>
      </c>
      <c r="B213" s="293"/>
      <c r="C213" s="176">
        <v>0.5694444444444444</v>
      </c>
      <c r="D213" s="177"/>
      <c r="E213" s="177"/>
      <c r="F213" s="177"/>
      <c r="G213" s="177"/>
      <c r="H213" s="178" t="s">
        <v>64</v>
      </c>
      <c r="I213" s="178"/>
      <c r="J213" s="177">
        <v>0.6006944444444444</v>
      </c>
      <c r="K213" s="177"/>
      <c r="L213" s="177"/>
      <c r="M213" s="177"/>
      <c r="N213" s="179"/>
      <c r="O213" s="235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178"/>
      <c r="AB213" s="178"/>
      <c r="AC213" s="178" t="s">
        <v>52</v>
      </c>
      <c r="AD213" s="178"/>
      <c r="AE213" s="178"/>
      <c r="AF213" s="178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5"/>
      <c r="AS213" s="252"/>
      <c r="AT213" s="178"/>
      <c r="AU213" s="178"/>
      <c r="AV213" s="178"/>
      <c r="AW213" s="253"/>
      <c r="AX213" s="252"/>
      <c r="AY213" s="178"/>
      <c r="AZ213" s="178"/>
      <c r="BA213" s="178"/>
      <c r="BB213" s="253"/>
      <c r="BC213" s="252"/>
      <c r="BD213" s="178"/>
      <c r="BE213" s="178"/>
      <c r="BF213" s="178"/>
      <c r="BG213" s="254"/>
    </row>
    <row r="214" spans="1:59" ht="13.5" customHeight="1">
      <c r="A214" s="84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</row>
    <row r="215" spans="1:59" ht="18" customHeight="1" thickBot="1">
      <c r="A215" s="226" t="s">
        <v>61</v>
      </c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</row>
    <row r="216" spans="1:59" ht="15" customHeight="1" thickBot="1">
      <c r="A216" s="260"/>
      <c r="B216" s="190"/>
      <c r="C216" s="190" t="s">
        <v>13</v>
      </c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 t="s">
        <v>14</v>
      </c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 t="s">
        <v>15</v>
      </c>
      <c r="AT216" s="190"/>
      <c r="AU216" s="190"/>
      <c r="AV216" s="190"/>
      <c r="AW216" s="190"/>
      <c r="AX216" s="190" t="s">
        <v>16</v>
      </c>
      <c r="AY216" s="190"/>
      <c r="AZ216" s="190"/>
      <c r="BA216" s="190"/>
      <c r="BB216" s="190"/>
      <c r="BC216" s="190" t="s">
        <v>17</v>
      </c>
      <c r="BD216" s="190"/>
      <c r="BE216" s="190"/>
      <c r="BF216" s="190"/>
      <c r="BG216" s="248"/>
    </row>
    <row r="217" spans="1:59" ht="15" customHeight="1">
      <c r="A217" s="256">
        <v>1</v>
      </c>
      <c r="B217" s="193"/>
      <c r="C217" s="246">
        <v>0.3958333333333333</v>
      </c>
      <c r="D217" s="247"/>
      <c r="E217" s="247"/>
      <c r="F217" s="247"/>
      <c r="G217" s="247"/>
      <c r="H217" s="183" t="s">
        <v>64</v>
      </c>
      <c r="I217" s="183"/>
      <c r="J217" s="247">
        <v>0.4270833333333333</v>
      </c>
      <c r="K217" s="247"/>
      <c r="L217" s="247"/>
      <c r="M217" s="247"/>
      <c r="N217" s="257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188"/>
      <c r="AB217" s="188"/>
      <c r="AC217" s="188" t="s">
        <v>39</v>
      </c>
      <c r="AD217" s="188"/>
      <c r="AE217" s="188"/>
      <c r="AF217" s="188"/>
      <c r="AG217" s="259"/>
      <c r="AH217" s="259"/>
      <c r="AI217" s="259"/>
      <c r="AJ217" s="259"/>
      <c r="AK217" s="259"/>
      <c r="AL217" s="259"/>
      <c r="AM217" s="259"/>
      <c r="AN217" s="259"/>
      <c r="AO217" s="259"/>
      <c r="AP217" s="259"/>
      <c r="AQ217" s="259"/>
      <c r="AR217" s="259"/>
      <c r="AS217" s="193"/>
      <c r="AT217" s="193"/>
      <c r="AU217" s="193"/>
      <c r="AV217" s="193"/>
      <c r="AW217" s="193"/>
      <c r="AX217" s="193"/>
      <c r="AY217" s="193"/>
      <c r="AZ217" s="193"/>
      <c r="BA217" s="193"/>
      <c r="BB217" s="193"/>
      <c r="BC217" s="193"/>
      <c r="BD217" s="193"/>
      <c r="BE217" s="193"/>
      <c r="BF217" s="193"/>
      <c r="BG217" s="194"/>
    </row>
    <row r="218" spans="1:59" ht="15" customHeight="1">
      <c r="A218" s="200">
        <v>2</v>
      </c>
      <c r="B218" s="195"/>
      <c r="C218" s="201">
        <v>0.4305555555555556</v>
      </c>
      <c r="D218" s="201"/>
      <c r="E218" s="201"/>
      <c r="F218" s="201"/>
      <c r="G218" s="201"/>
      <c r="H218" s="189" t="s">
        <v>64</v>
      </c>
      <c r="I218" s="189"/>
      <c r="J218" s="201">
        <v>0.4618055555555556</v>
      </c>
      <c r="K218" s="201"/>
      <c r="L218" s="201"/>
      <c r="M218" s="201"/>
      <c r="N218" s="202"/>
      <c r="O218" s="203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189"/>
      <c r="AB218" s="189"/>
      <c r="AC218" s="189" t="s">
        <v>38</v>
      </c>
      <c r="AD218" s="189"/>
      <c r="AE218" s="189"/>
      <c r="AF218" s="189"/>
      <c r="AG218" s="191"/>
      <c r="AH218" s="191"/>
      <c r="AI218" s="191"/>
      <c r="AJ218" s="191"/>
      <c r="AK218" s="191"/>
      <c r="AL218" s="191"/>
      <c r="AM218" s="191"/>
      <c r="AN218" s="191"/>
      <c r="AO218" s="191"/>
      <c r="AP218" s="191"/>
      <c r="AQ218" s="191"/>
      <c r="AR218" s="192"/>
      <c r="AS218" s="195"/>
      <c r="AT218" s="195"/>
      <c r="AU218" s="195"/>
      <c r="AV218" s="195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6"/>
    </row>
    <row r="219" spans="1:59" ht="15" customHeight="1">
      <c r="A219" s="200">
        <v>3</v>
      </c>
      <c r="B219" s="195"/>
      <c r="C219" s="207">
        <v>0.46527777777777773</v>
      </c>
      <c r="D219" s="201"/>
      <c r="E219" s="201"/>
      <c r="F219" s="201"/>
      <c r="G219" s="201"/>
      <c r="H219" s="189" t="s">
        <v>64</v>
      </c>
      <c r="I219" s="189"/>
      <c r="J219" s="201">
        <v>0.49652777777777773</v>
      </c>
      <c r="K219" s="201"/>
      <c r="L219" s="201"/>
      <c r="M219" s="201"/>
      <c r="N219" s="202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199"/>
      <c r="AB219" s="199"/>
      <c r="AC219" s="199" t="s">
        <v>38</v>
      </c>
      <c r="AD219" s="199"/>
      <c r="AE219" s="199"/>
      <c r="AF219" s="19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S219" s="195"/>
      <c r="AT219" s="195"/>
      <c r="AU219" s="195"/>
      <c r="AV219" s="195"/>
      <c r="AW219" s="195"/>
      <c r="AX219" s="195"/>
      <c r="AY219" s="195"/>
      <c r="AZ219" s="195"/>
      <c r="BA219" s="195"/>
      <c r="BB219" s="195"/>
      <c r="BC219" s="195"/>
      <c r="BD219" s="195"/>
      <c r="BE219" s="195"/>
      <c r="BF219" s="195"/>
      <c r="BG219" s="196"/>
    </row>
    <row r="220" spans="1:59" ht="15" customHeight="1">
      <c r="A220" s="200">
        <v>4</v>
      </c>
      <c r="B220" s="195"/>
      <c r="C220" s="224">
        <v>0.5</v>
      </c>
      <c r="D220" s="224"/>
      <c r="E220" s="224"/>
      <c r="F220" s="224"/>
      <c r="G220" s="224"/>
      <c r="H220" s="199" t="s">
        <v>64</v>
      </c>
      <c r="I220" s="199"/>
      <c r="J220" s="224">
        <v>0.53125</v>
      </c>
      <c r="K220" s="224"/>
      <c r="L220" s="224"/>
      <c r="M220" s="224"/>
      <c r="N220" s="224"/>
      <c r="O220" s="203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189"/>
      <c r="AB220" s="189"/>
      <c r="AC220" s="189" t="s">
        <v>38</v>
      </c>
      <c r="AD220" s="189"/>
      <c r="AE220" s="189"/>
      <c r="AF220" s="189"/>
      <c r="AG220" s="191"/>
      <c r="AH220" s="191"/>
      <c r="AI220" s="191"/>
      <c r="AJ220" s="191"/>
      <c r="AK220" s="191"/>
      <c r="AL220" s="191"/>
      <c r="AM220" s="191"/>
      <c r="AN220" s="191"/>
      <c r="AO220" s="191"/>
      <c r="AP220" s="191"/>
      <c r="AQ220" s="191"/>
      <c r="AR220" s="192"/>
      <c r="AS220" s="195"/>
      <c r="AT220" s="195"/>
      <c r="AU220" s="195"/>
      <c r="AV220" s="195"/>
      <c r="AW220" s="195"/>
      <c r="AX220" s="195"/>
      <c r="AY220" s="195"/>
      <c r="AZ220" s="195"/>
      <c r="BA220" s="195"/>
      <c r="BB220" s="195"/>
      <c r="BC220" s="195"/>
      <c r="BD220" s="195"/>
      <c r="BE220" s="195"/>
      <c r="BF220" s="195"/>
      <c r="BG220" s="196"/>
    </row>
    <row r="221" spans="1:59" ht="15" customHeight="1">
      <c r="A221" s="200">
        <v>5</v>
      </c>
      <c r="B221" s="195"/>
      <c r="C221" s="207">
        <v>0.5347222222222222</v>
      </c>
      <c r="D221" s="201"/>
      <c r="E221" s="201"/>
      <c r="F221" s="201"/>
      <c r="G221" s="201"/>
      <c r="H221" s="189" t="s">
        <v>64</v>
      </c>
      <c r="I221" s="189"/>
      <c r="J221" s="201">
        <v>0.5659722222222222</v>
      </c>
      <c r="K221" s="201"/>
      <c r="L221" s="201"/>
      <c r="M221" s="201"/>
      <c r="N221" s="202"/>
      <c r="O221" s="203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189"/>
      <c r="AB221" s="189"/>
      <c r="AC221" s="189" t="s">
        <v>38</v>
      </c>
      <c r="AD221" s="189"/>
      <c r="AE221" s="189"/>
      <c r="AF221" s="189"/>
      <c r="AG221" s="191"/>
      <c r="AH221" s="191"/>
      <c r="AI221" s="191"/>
      <c r="AJ221" s="191"/>
      <c r="AK221" s="191"/>
      <c r="AL221" s="191"/>
      <c r="AM221" s="191"/>
      <c r="AN221" s="191"/>
      <c r="AO221" s="191"/>
      <c r="AP221" s="191"/>
      <c r="AQ221" s="191"/>
      <c r="AR221" s="192"/>
      <c r="AS221" s="195"/>
      <c r="AT221" s="195"/>
      <c r="AU221" s="195"/>
      <c r="AV221" s="195"/>
      <c r="AW221" s="195"/>
      <c r="AX221" s="195"/>
      <c r="AY221" s="195"/>
      <c r="AZ221" s="195"/>
      <c r="BA221" s="195"/>
      <c r="BB221" s="195"/>
      <c r="BC221" s="195"/>
      <c r="BD221" s="195"/>
      <c r="BE221" s="195"/>
      <c r="BF221" s="195"/>
      <c r="BG221" s="196"/>
    </row>
    <row r="222" spans="1:59" ht="15" customHeight="1">
      <c r="A222" s="200">
        <v>6</v>
      </c>
      <c r="B222" s="195"/>
      <c r="C222" s="220">
        <v>0.5694444444444444</v>
      </c>
      <c r="D222" s="221"/>
      <c r="E222" s="221"/>
      <c r="F222" s="221"/>
      <c r="G222" s="221"/>
      <c r="H222" s="222" t="s">
        <v>64</v>
      </c>
      <c r="I222" s="222"/>
      <c r="J222" s="221">
        <v>0.6006944444444444</v>
      </c>
      <c r="K222" s="221"/>
      <c r="L222" s="221"/>
      <c r="M222" s="221"/>
      <c r="N222" s="223"/>
      <c r="O222" s="203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189"/>
      <c r="AB222" s="189"/>
      <c r="AC222" s="189" t="s">
        <v>38</v>
      </c>
      <c r="AD222" s="189"/>
      <c r="AE222" s="189"/>
      <c r="AF222" s="189"/>
      <c r="AG222" s="191"/>
      <c r="AH222" s="191"/>
      <c r="AI222" s="191"/>
      <c r="AJ222" s="191"/>
      <c r="AK222" s="191"/>
      <c r="AL222" s="191"/>
      <c r="AM222" s="191"/>
      <c r="AN222" s="191"/>
      <c r="AO222" s="191"/>
      <c r="AP222" s="191"/>
      <c r="AQ222" s="191"/>
      <c r="AR222" s="192"/>
      <c r="AS222" s="195"/>
      <c r="AT222" s="195"/>
      <c r="AU222" s="195"/>
      <c r="AV222" s="195"/>
      <c r="AW222" s="195"/>
      <c r="AX222" s="195"/>
      <c r="AY222" s="195"/>
      <c r="AZ222" s="195"/>
      <c r="BA222" s="195"/>
      <c r="BB222" s="195"/>
      <c r="BC222" s="195"/>
      <c r="BD222" s="195"/>
      <c r="BE222" s="195"/>
      <c r="BF222" s="195"/>
      <c r="BG222" s="196"/>
    </row>
    <row r="223" spans="1:59" ht="15" customHeight="1" thickBot="1">
      <c r="A223" s="255">
        <v>7</v>
      </c>
      <c r="B223" s="197"/>
      <c r="C223" s="282">
        <v>0.6041666666666666</v>
      </c>
      <c r="D223" s="283"/>
      <c r="E223" s="283"/>
      <c r="F223" s="283"/>
      <c r="G223" s="283"/>
      <c r="H223" s="212" t="s">
        <v>37</v>
      </c>
      <c r="I223" s="212"/>
      <c r="J223" s="283">
        <v>0.6354166666666666</v>
      </c>
      <c r="K223" s="283"/>
      <c r="L223" s="283"/>
      <c r="M223" s="283"/>
      <c r="N223" s="284"/>
      <c r="O223" s="235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178"/>
      <c r="AB223" s="178"/>
      <c r="AC223" s="178" t="s">
        <v>38</v>
      </c>
      <c r="AD223" s="178"/>
      <c r="AE223" s="178"/>
      <c r="AF223" s="178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5"/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7"/>
      <c r="BD223" s="197"/>
      <c r="BE223" s="197"/>
      <c r="BF223" s="197"/>
      <c r="BG223" s="198"/>
    </row>
    <row r="224" spans="1:59" ht="15" customHeight="1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</row>
    <row r="225" spans="1:59" ht="6.75" customHeight="1" thickBot="1">
      <c r="A225" s="242"/>
      <c r="B225" s="242"/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</row>
    <row r="226" spans="1:59" ht="15" customHeight="1" thickBot="1">
      <c r="A226" s="260"/>
      <c r="B226" s="190"/>
      <c r="C226" s="190" t="s">
        <v>13</v>
      </c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 t="s">
        <v>14</v>
      </c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 t="s">
        <v>15</v>
      </c>
      <c r="AT226" s="190"/>
      <c r="AU226" s="190"/>
      <c r="AV226" s="190"/>
      <c r="AW226" s="190"/>
      <c r="AX226" s="190" t="s">
        <v>16</v>
      </c>
      <c r="AY226" s="190"/>
      <c r="AZ226" s="190"/>
      <c r="BA226" s="190"/>
      <c r="BB226" s="190"/>
      <c r="BC226" s="190" t="s">
        <v>17</v>
      </c>
      <c r="BD226" s="190"/>
      <c r="BE226" s="190"/>
      <c r="BF226" s="190"/>
      <c r="BG226" s="248"/>
    </row>
    <row r="227" spans="1:59" ht="15" customHeight="1">
      <c r="A227" s="256">
        <v>1</v>
      </c>
      <c r="B227" s="193"/>
      <c r="C227" s="246">
        <v>0.3958333333333333</v>
      </c>
      <c r="D227" s="247"/>
      <c r="E227" s="247"/>
      <c r="F227" s="247"/>
      <c r="G227" s="247"/>
      <c r="H227" s="183" t="s">
        <v>64</v>
      </c>
      <c r="I227" s="183"/>
      <c r="J227" s="247">
        <v>0.4270833333333333</v>
      </c>
      <c r="K227" s="247"/>
      <c r="L227" s="247"/>
      <c r="M227" s="247"/>
      <c r="N227" s="257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188"/>
      <c r="AB227" s="188"/>
      <c r="AC227" s="188" t="s">
        <v>45</v>
      </c>
      <c r="AD227" s="188"/>
      <c r="AE227" s="188"/>
      <c r="AF227" s="188"/>
      <c r="AG227" s="259"/>
      <c r="AH227" s="259"/>
      <c r="AI227" s="259"/>
      <c r="AJ227" s="259"/>
      <c r="AK227" s="259"/>
      <c r="AL227" s="259"/>
      <c r="AM227" s="259"/>
      <c r="AN227" s="259"/>
      <c r="AO227" s="259"/>
      <c r="AP227" s="259"/>
      <c r="AQ227" s="259"/>
      <c r="AR227" s="259"/>
      <c r="AS227" s="193"/>
      <c r="AT227" s="193"/>
      <c r="AU227" s="193"/>
      <c r="AV227" s="193"/>
      <c r="AW227" s="193"/>
      <c r="AX227" s="193"/>
      <c r="AY227" s="193"/>
      <c r="AZ227" s="193"/>
      <c r="BA227" s="193"/>
      <c r="BB227" s="193"/>
      <c r="BC227" s="193"/>
      <c r="BD227" s="193"/>
      <c r="BE227" s="193"/>
      <c r="BF227" s="193"/>
      <c r="BG227" s="194"/>
    </row>
    <row r="228" spans="1:59" ht="15" customHeight="1">
      <c r="A228" s="200">
        <v>2</v>
      </c>
      <c r="B228" s="195"/>
      <c r="C228" s="201">
        <v>0.4305555555555556</v>
      </c>
      <c r="D228" s="201"/>
      <c r="E228" s="201"/>
      <c r="F228" s="201"/>
      <c r="G228" s="201"/>
      <c r="H228" s="189" t="s">
        <v>64</v>
      </c>
      <c r="I228" s="189"/>
      <c r="J228" s="201">
        <v>0.4618055555555556</v>
      </c>
      <c r="K228" s="201"/>
      <c r="L228" s="201"/>
      <c r="M228" s="201"/>
      <c r="N228" s="202"/>
      <c r="O228" s="203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189"/>
      <c r="AB228" s="189"/>
      <c r="AC228" s="189" t="s">
        <v>45</v>
      </c>
      <c r="AD228" s="189"/>
      <c r="AE228" s="189"/>
      <c r="AF228" s="189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91"/>
      <c r="AQ228" s="191"/>
      <c r="AR228" s="192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6"/>
    </row>
    <row r="229" spans="1:59" ht="15" customHeight="1">
      <c r="A229" s="200">
        <v>3</v>
      </c>
      <c r="B229" s="195"/>
      <c r="C229" s="207">
        <v>0.46527777777777773</v>
      </c>
      <c r="D229" s="201"/>
      <c r="E229" s="201"/>
      <c r="F229" s="201"/>
      <c r="G229" s="201"/>
      <c r="H229" s="189" t="s">
        <v>64</v>
      </c>
      <c r="I229" s="189"/>
      <c r="J229" s="201">
        <v>0.49652777777777773</v>
      </c>
      <c r="K229" s="201"/>
      <c r="L229" s="201"/>
      <c r="M229" s="201"/>
      <c r="N229" s="202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199"/>
      <c r="AB229" s="199"/>
      <c r="AC229" s="199" t="s">
        <v>42</v>
      </c>
      <c r="AD229" s="199"/>
      <c r="AE229" s="199"/>
      <c r="AF229" s="199"/>
      <c r="AG229" s="209"/>
      <c r="AH229" s="209"/>
      <c r="AI229" s="209"/>
      <c r="AJ229" s="209"/>
      <c r="AK229" s="209"/>
      <c r="AL229" s="209"/>
      <c r="AM229" s="209"/>
      <c r="AN229" s="209"/>
      <c r="AO229" s="209"/>
      <c r="AP229" s="209"/>
      <c r="AQ229" s="209"/>
      <c r="AR229" s="209"/>
      <c r="AS229" s="195"/>
      <c r="AT229" s="195"/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E229" s="195"/>
      <c r="BF229" s="195"/>
      <c r="BG229" s="196"/>
    </row>
    <row r="230" spans="1:59" ht="15" customHeight="1">
      <c r="A230" s="200">
        <v>4</v>
      </c>
      <c r="B230" s="195"/>
      <c r="C230" s="224">
        <v>0.5</v>
      </c>
      <c r="D230" s="224"/>
      <c r="E230" s="224"/>
      <c r="F230" s="224"/>
      <c r="G230" s="224"/>
      <c r="H230" s="199" t="s">
        <v>64</v>
      </c>
      <c r="I230" s="199"/>
      <c r="J230" s="224">
        <v>0.53125</v>
      </c>
      <c r="K230" s="224"/>
      <c r="L230" s="224"/>
      <c r="M230" s="224"/>
      <c r="N230" s="224"/>
      <c r="O230" s="203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189"/>
      <c r="AB230" s="189"/>
      <c r="AC230" s="189" t="s">
        <v>46</v>
      </c>
      <c r="AD230" s="189"/>
      <c r="AE230" s="189"/>
      <c r="AF230" s="189"/>
      <c r="AG230" s="191"/>
      <c r="AH230" s="191"/>
      <c r="AI230" s="191"/>
      <c r="AJ230" s="191"/>
      <c r="AK230" s="191"/>
      <c r="AL230" s="191"/>
      <c r="AM230" s="191"/>
      <c r="AN230" s="191"/>
      <c r="AO230" s="191"/>
      <c r="AP230" s="191"/>
      <c r="AQ230" s="191"/>
      <c r="AR230" s="192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6"/>
    </row>
    <row r="231" spans="1:59" ht="15" customHeight="1">
      <c r="A231" s="200">
        <v>5</v>
      </c>
      <c r="B231" s="195"/>
      <c r="C231" s="207">
        <v>0.5347222222222222</v>
      </c>
      <c r="D231" s="201"/>
      <c r="E231" s="201"/>
      <c r="F231" s="201"/>
      <c r="G231" s="201"/>
      <c r="H231" s="189" t="s">
        <v>64</v>
      </c>
      <c r="I231" s="189"/>
      <c r="J231" s="201">
        <v>0.5659722222222222</v>
      </c>
      <c r="K231" s="201"/>
      <c r="L231" s="201"/>
      <c r="M231" s="201"/>
      <c r="N231" s="202"/>
      <c r="O231" s="203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189"/>
      <c r="AB231" s="189"/>
      <c r="AC231" s="189" t="s">
        <v>42</v>
      </c>
      <c r="AD231" s="189"/>
      <c r="AE231" s="189"/>
      <c r="AF231" s="189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1"/>
      <c r="AR231" s="192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6"/>
    </row>
    <row r="232" spans="1:59" ht="15" customHeight="1">
      <c r="A232" s="200">
        <v>6</v>
      </c>
      <c r="B232" s="195"/>
      <c r="C232" s="207">
        <v>0.5694444444444444</v>
      </c>
      <c r="D232" s="201"/>
      <c r="E232" s="201"/>
      <c r="F232" s="201"/>
      <c r="G232" s="201"/>
      <c r="H232" s="189" t="s">
        <v>64</v>
      </c>
      <c r="I232" s="189"/>
      <c r="J232" s="201">
        <v>0.6006944444444444</v>
      </c>
      <c r="K232" s="201"/>
      <c r="L232" s="201"/>
      <c r="M232" s="201"/>
      <c r="N232" s="202"/>
      <c r="O232" s="203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189"/>
      <c r="AB232" s="189"/>
      <c r="AC232" s="189" t="s">
        <v>42</v>
      </c>
      <c r="AD232" s="189"/>
      <c r="AE232" s="189"/>
      <c r="AF232" s="189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2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6"/>
    </row>
    <row r="233" spans="1:59" ht="15" customHeight="1">
      <c r="A233" s="200">
        <v>7</v>
      </c>
      <c r="B233" s="195"/>
      <c r="C233" s="207">
        <v>0.6041666666666666</v>
      </c>
      <c r="D233" s="201"/>
      <c r="E233" s="201"/>
      <c r="F233" s="201"/>
      <c r="G233" s="201"/>
      <c r="H233" s="189" t="s">
        <v>64</v>
      </c>
      <c r="I233" s="189"/>
      <c r="J233" s="201">
        <v>0.6354166666666666</v>
      </c>
      <c r="K233" s="201"/>
      <c r="L233" s="201"/>
      <c r="M233" s="201"/>
      <c r="N233" s="202"/>
      <c r="O233" s="203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189"/>
      <c r="AB233" s="189"/>
      <c r="AC233" s="189" t="s">
        <v>43</v>
      </c>
      <c r="AD233" s="189"/>
      <c r="AE233" s="189"/>
      <c r="AF233" s="189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2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6"/>
    </row>
    <row r="234" spans="1:59" ht="15" customHeight="1" thickBot="1">
      <c r="A234" s="231">
        <v>8</v>
      </c>
      <c r="B234" s="232"/>
      <c r="C234" s="176">
        <v>0.638888888888889</v>
      </c>
      <c r="D234" s="177"/>
      <c r="E234" s="177"/>
      <c r="F234" s="177"/>
      <c r="G234" s="177"/>
      <c r="H234" s="178" t="s">
        <v>64</v>
      </c>
      <c r="I234" s="178"/>
      <c r="J234" s="177">
        <v>0.6701388888888888</v>
      </c>
      <c r="K234" s="177"/>
      <c r="L234" s="177"/>
      <c r="M234" s="177"/>
      <c r="N234" s="179"/>
      <c r="O234" s="300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301"/>
      <c r="AB234" s="301"/>
      <c r="AC234" s="301" t="s">
        <v>44</v>
      </c>
      <c r="AD234" s="301"/>
      <c r="AE234" s="301"/>
      <c r="AF234" s="301"/>
      <c r="AG234" s="285"/>
      <c r="AH234" s="285"/>
      <c r="AI234" s="285"/>
      <c r="AJ234" s="285"/>
      <c r="AK234" s="285"/>
      <c r="AL234" s="285"/>
      <c r="AM234" s="285"/>
      <c r="AN234" s="285"/>
      <c r="AO234" s="285"/>
      <c r="AP234" s="285"/>
      <c r="AQ234" s="285"/>
      <c r="AR234" s="286"/>
      <c r="AS234" s="232"/>
      <c r="AT234" s="232"/>
      <c r="AU234" s="232"/>
      <c r="AV234" s="232"/>
      <c r="AW234" s="232"/>
      <c r="AX234" s="232"/>
      <c r="AY234" s="232"/>
      <c r="AZ234" s="232"/>
      <c r="BA234" s="232"/>
      <c r="BB234" s="232"/>
      <c r="BC234" s="232"/>
      <c r="BD234" s="232"/>
      <c r="BE234" s="232"/>
      <c r="BF234" s="232"/>
      <c r="BG234" s="237"/>
    </row>
    <row r="235" spans="1:59" ht="1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</row>
    <row r="236" spans="1:59" ht="6.75" customHeight="1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</row>
    <row r="237" spans="1:59" ht="18" customHeight="1" thickBot="1">
      <c r="A237" s="226" t="s">
        <v>59</v>
      </c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6"/>
      <c r="W237" s="226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</row>
    <row r="238" spans="1:59" ht="15" customHeight="1" thickBot="1">
      <c r="A238" s="260"/>
      <c r="B238" s="190"/>
      <c r="C238" s="190" t="s">
        <v>13</v>
      </c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 t="s">
        <v>14</v>
      </c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  <c r="AA238" s="190"/>
      <c r="AB238" s="190"/>
      <c r="AC238" s="190"/>
      <c r="AD238" s="190"/>
      <c r="AE238" s="190"/>
      <c r="AF238" s="190"/>
      <c r="AG238" s="190"/>
      <c r="AH238" s="190"/>
      <c r="AI238" s="190"/>
      <c r="AJ238" s="190"/>
      <c r="AK238" s="190"/>
      <c r="AL238" s="190"/>
      <c r="AM238" s="190"/>
      <c r="AN238" s="190"/>
      <c r="AO238" s="190"/>
      <c r="AP238" s="190"/>
      <c r="AQ238" s="190"/>
      <c r="AR238" s="190"/>
      <c r="AS238" s="190" t="s">
        <v>15</v>
      </c>
      <c r="AT238" s="190"/>
      <c r="AU238" s="190"/>
      <c r="AV238" s="190"/>
      <c r="AW238" s="190"/>
      <c r="AX238" s="190" t="s">
        <v>16</v>
      </c>
      <c r="AY238" s="190"/>
      <c r="AZ238" s="190"/>
      <c r="BA238" s="190"/>
      <c r="BB238" s="190"/>
      <c r="BC238" s="190" t="s">
        <v>17</v>
      </c>
      <c r="BD238" s="190"/>
      <c r="BE238" s="190"/>
      <c r="BF238" s="190"/>
      <c r="BG238" s="248"/>
    </row>
    <row r="239" spans="1:59" ht="15" customHeight="1">
      <c r="A239" s="256">
        <v>1</v>
      </c>
      <c r="B239" s="193"/>
      <c r="C239" s="246">
        <v>0.3958333333333333</v>
      </c>
      <c r="D239" s="247"/>
      <c r="E239" s="247"/>
      <c r="F239" s="247"/>
      <c r="G239" s="247"/>
      <c r="H239" s="183" t="s">
        <v>64</v>
      </c>
      <c r="I239" s="183"/>
      <c r="J239" s="247">
        <v>0.4270833333333333</v>
      </c>
      <c r="K239" s="247"/>
      <c r="L239" s="247"/>
      <c r="M239" s="247"/>
      <c r="N239" s="257"/>
      <c r="O239" s="258"/>
      <c r="P239" s="258"/>
      <c r="Q239" s="258"/>
      <c r="R239" s="258"/>
      <c r="S239" s="258"/>
      <c r="T239" s="258"/>
      <c r="U239" s="258"/>
      <c r="V239" s="258"/>
      <c r="W239" s="258"/>
      <c r="X239" s="258"/>
      <c r="Y239" s="258"/>
      <c r="Z239" s="258"/>
      <c r="AA239" s="188"/>
      <c r="AB239" s="188"/>
      <c r="AC239" s="188" t="s">
        <v>40</v>
      </c>
      <c r="AD239" s="188"/>
      <c r="AE239" s="188"/>
      <c r="AF239" s="188"/>
      <c r="AG239" s="259"/>
      <c r="AH239" s="259"/>
      <c r="AI239" s="259"/>
      <c r="AJ239" s="259"/>
      <c r="AK239" s="259"/>
      <c r="AL239" s="259"/>
      <c r="AM239" s="259"/>
      <c r="AN239" s="259"/>
      <c r="AO239" s="259"/>
      <c r="AP239" s="259"/>
      <c r="AQ239" s="259"/>
      <c r="AR239" s="259"/>
      <c r="AS239" s="193"/>
      <c r="AT239" s="193"/>
      <c r="AU239" s="193"/>
      <c r="AV239" s="193"/>
      <c r="AW239" s="193"/>
      <c r="AX239" s="193"/>
      <c r="AY239" s="193"/>
      <c r="AZ239" s="193"/>
      <c r="BA239" s="193"/>
      <c r="BB239" s="193"/>
      <c r="BC239" s="193"/>
      <c r="BD239" s="193"/>
      <c r="BE239" s="193"/>
      <c r="BF239" s="193"/>
      <c r="BG239" s="194"/>
    </row>
    <row r="240" spans="1:59" ht="15" customHeight="1">
      <c r="A240" s="200">
        <v>2</v>
      </c>
      <c r="B240" s="195"/>
      <c r="C240" s="201">
        <v>0.4305555555555556</v>
      </c>
      <c r="D240" s="201"/>
      <c r="E240" s="201"/>
      <c r="F240" s="201"/>
      <c r="G240" s="201"/>
      <c r="H240" s="189" t="s">
        <v>64</v>
      </c>
      <c r="I240" s="189"/>
      <c r="J240" s="201">
        <v>0.4618055555555556</v>
      </c>
      <c r="K240" s="201"/>
      <c r="L240" s="201"/>
      <c r="M240" s="201"/>
      <c r="N240" s="202"/>
      <c r="O240" s="203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189"/>
      <c r="AB240" s="189"/>
      <c r="AC240" s="189" t="s">
        <v>37</v>
      </c>
      <c r="AD240" s="189"/>
      <c r="AE240" s="189"/>
      <c r="AF240" s="189"/>
      <c r="AG240" s="191"/>
      <c r="AH240" s="191"/>
      <c r="AI240" s="191"/>
      <c r="AJ240" s="191"/>
      <c r="AK240" s="191"/>
      <c r="AL240" s="191"/>
      <c r="AM240" s="191"/>
      <c r="AN240" s="191"/>
      <c r="AO240" s="191"/>
      <c r="AP240" s="191"/>
      <c r="AQ240" s="191"/>
      <c r="AR240" s="192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E240" s="195"/>
      <c r="BF240" s="195"/>
      <c r="BG240" s="196"/>
    </row>
    <row r="241" spans="1:59" ht="15" customHeight="1">
      <c r="A241" s="200">
        <v>3</v>
      </c>
      <c r="B241" s="195"/>
      <c r="C241" s="207">
        <v>0.46527777777777773</v>
      </c>
      <c r="D241" s="201"/>
      <c r="E241" s="201"/>
      <c r="F241" s="201"/>
      <c r="G241" s="201"/>
      <c r="H241" s="189" t="s">
        <v>64</v>
      </c>
      <c r="I241" s="189"/>
      <c r="J241" s="201">
        <v>0.49652777777777773</v>
      </c>
      <c r="K241" s="201"/>
      <c r="L241" s="201"/>
      <c r="M241" s="201"/>
      <c r="N241" s="202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199"/>
      <c r="AB241" s="199"/>
      <c r="AC241" s="199" t="s">
        <v>37</v>
      </c>
      <c r="AD241" s="199"/>
      <c r="AE241" s="199"/>
      <c r="AF241" s="199"/>
      <c r="AG241" s="209"/>
      <c r="AH241" s="209"/>
      <c r="AI241" s="209"/>
      <c r="AJ241" s="209"/>
      <c r="AK241" s="209"/>
      <c r="AL241" s="209"/>
      <c r="AM241" s="209"/>
      <c r="AN241" s="209"/>
      <c r="AO241" s="209"/>
      <c r="AP241" s="209"/>
      <c r="AQ241" s="209"/>
      <c r="AR241" s="209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6"/>
    </row>
    <row r="242" spans="1:59" ht="15" customHeight="1">
      <c r="A242" s="200">
        <v>4</v>
      </c>
      <c r="B242" s="195"/>
      <c r="C242" s="224">
        <v>0.5</v>
      </c>
      <c r="D242" s="224"/>
      <c r="E242" s="224"/>
      <c r="F242" s="224"/>
      <c r="G242" s="224"/>
      <c r="H242" s="199" t="s">
        <v>64</v>
      </c>
      <c r="I242" s="199"/>
      <c r="J242" s="224">
        <v>0.53125</v>
      </c>
      <c r="K242" s="224"/>
      <c r="L242" s="224"/>
      <c r="M242" s="224"/>
      <c r="N242" s="224"/>
      <c r="O242" s="203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189"/>
      <c r="AB242" s="189"/>
      <c r="AC242" s="189" t="s">
        <v>37</v>
      </c>
      <c r="AD242" s="189"/>
      <c r="AE242" s="189"/>
      <c r="AF242" s="189"/>
      <c r="AG242" s="191"/>
      <c r="AH242" s="191"/>
      <c r="AI242" s="191"/>
      <c r="AJ242" s="191"/>
      <c r="AK242" s="191"/>
      <c r="AL242" s="191"/>
      <c r="AM242" s="191"/>
      <c r="AN242" s="191"/>
      <c r="AO242" s="191"/>
      <c r="AP242" s="191"/>
      <c r="AQ242" s="191"/>
      <c r="AR242" s="192"/>
      <c r="AS242" s="195"/>
      <c r="AT242" s="195"/>
      <c r="AU242" s="195"/>
      <c r="AV242" s="195"/>
      <c r="AW242" s="195"/>
      <c r="AX242" s="195"/>
      <c r="AY242" s="195"/>
      <c r="AZ242" s="195"/>
      <c r="BA242" s="195"/>
      <c r="BB242" s="195"/>
      <c r="BC242" s="195"/>
      <c r="BD242" s="195"/>
      <c r="BE242" s="195"/>
      <c r="BF242" s="195"/>
      <c r="BG242" s="196"/>
    </row>
    <row r="243" spans="1:59" ht="15" customHeight="1">
      <c r="A243" s="200">
        <v>5</v>
      </c>
      <c r="B243" s="195"/>
      <c r="C243" s="207">
        <v>0.5347222222222222</v>
      </c>
      <c r="D243" s="201"/>
      <c r="E243" s="201"/>
      <c r="F243" s="201"/>
      <c r="G243" s="201"/>
      <c r="H243" s="189" t="s">
        <v>64</v>
      </c>
      <c r="I243" s="189"/>
      <c r="J243" s="201">
        <v>0.5659722222222222</v>
      </c>
      <c r="K243" s="201"/>
      <c r="L243" s="201"/>
      <c r="M243" s="201"/>
      <c r="N243" s="202"/>
      <c r="O243" s="203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189"/>
      <c r="AB243" s="189"/>
      <c r="AC243" s="189" t="s">
        <v>37</v>
      </c>
      <c r="AD243" s="189"/>
      <c r="AE243" s="189"/>
      <c r="AF243" s="189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  <c r="AR243" s="192"/>
      <c r="AS243" s="195"/>
      <c r="AT243" s="195"/>
      <c r="AU243" s="195"/>
      <c r="AV243" s="195"/>
      <c r="AW243" s="195"/>
      <c r="AX243" s="195"/>
      <c r="AY243" s="195"/>
      <c r="AZ243" s="195"/>
      <c r="BA243" s="195"/>
      <c r="BB243" s="195"/>
      <c r="BC243" s="195"/>
      <c r="BD243" s="195"/>
      <c r="BE243" s="195"/>
      <c r="BF243" s="195"/>
      <c r="BG243" s="196"/>
    </row>
    <row r="244" spans="1:59" ht="15" thickBot="1">
      <c r="A244" s="231">
        <v>6</v>
      </c>
      <c r="B244" s="232"/>
      <c r="C244" s="176">
        <v>0.5694444444444444</v>
      </c>
      <c r="D244" s="177"/>
      <c r="E244" s="177"/>
      <c r="F244" s="177"/>
      <c r="G244" s="177"/>
      <c r="H244" s="178" t="s">
        <v>64</v>
      </c>
      <c r="I244" s="178"/>
      <c r="J244" s="177">
        <v>0.6006944444444444</v>
      </c>
      <c r="K244" s="177"/>
      <c r="L244" s="177"/>
      <c r="M244" s="177"/>
      <c r="N244" s="179"/>
      <c r="O244" s="235"/>
      <c r="P244" s="236"/>
      <c r="Q244" s="236"/>
      <c r="R244" s="236"/>
      <c r="S244" s="236"/>
      <c r="T244" s="236"/>
      <c r="U244" s="236"/>
      <c r="V244" s="236"/>
      <c r="W244" s="236"/>
      <c r="X244" s="236"/>
      <c r="Y244" s="236"/>
      <c r="Z244" s="236"/>
      <c r="AA244" s="178"/>
      <c r="AB244" s="178"/>
      <c r="AC244" s="178" t="s">
        <v>37</v>
      </c>
      <c r="AD244" s="178"/>
      <c r="AE244" s="178"/>
      <c r="AF244" s="178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5"/>
      <c r="AS244" s="232"/>
      <c r="AT244" s="232"/>
      <c r="AU244" s="232"/>
      <c r="AV244" s="232"/>
      <c r="AW244" s="232"/>
      <c r="AX244" s="232"/>
      <c r="AY244" s="232"/>
      <c r="AZ244" s="232"/>
      <c r="BA244" s="232"/>
      <c r="BB244" s="232"/>
      <c r="BC244" s="232"/>
      <c r="BD244" s="232"/>
      <c r="BE244" s="232"/>
      <c r="BF244" s="232"/>
      <c r="BG244" s="237"/>
    </row>
    <row r="245" spans="1:59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</row>
    <row r="246" spans="1:59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</row>
    <row r="247" spans="1:59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</row>
    <row r="248" spans="1:59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</row>
    <row r="249" spans="1:59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</row>
    <row r="250" spans="1:59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</row>
    <row r="251" spans="1:59" ht="14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ht="14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ht="14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ht="14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ht="14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ht="14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ht="14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ht="14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ht="14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ht="14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ht="14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ht="14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ht="14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ht="14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ht="14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ht="14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ht="14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ht="14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</row>
  </sheetData>
  <sheetProtection/>
  <mergeCells count="2033">
    <mergeCell ref="AS147:AW147"/>
    <mergeCell ref="AX147:BB147"/>
    <mergeCell ref="BC147:BG147"/>
    <mergeCell ref="A142:BG142"/>
    <mergeCell ref="AS146:AW146"/>
    <mergeCell ref="AX146:BB146"/>
    <mergeCell ref="BC146:BG146"/>
    <mergeCell ref="A147:B147"/>
    <mergeCell ref="C147:G147"/>
    <mergeCell ref="H147:I147"/>
    <mergeCell ref="J147:N147"/>
    <mergeCell ref="O147:Z147"/>
    <mergeCell ref="AA147:AB147"/>
    <mergeCell ref="AC147:AD147"/>
    <mergeCell ref="H146:I146"/>
    <mergeCell ref="J146:N146"/>
    <mergeCell ref="O146:Z146"/>
    <mergeCell ref="AA146:AB146"/>
    <mergeCell ref="AC146:AD146"/>
    <mergeCell ref="AE146:AF146"/>
    <mergeCell ref="J96:N96"/>
    <mergeCell ref="H96:I96"/>
    <mergeCell ref="C96:G96"/>
    <mergeCell ref="A96:B96"/>
    <mergeCell ref="J86:N86"/>
    <mergeCell ref="H86:I86"/>
    <mergeCell ref="C86:G86"/>
    <mergeCell ref="A86:B86"/>
    <mergeCell ref="O97:Z97"/>
    <mergeCell ref="AX96:BB96"/>
    <mergeCell ref="AS96:AW96"/>
    <mergeCell ref="AG96:AR96"/>
    <mergeCell ref="AE96:AF96"/>
    <mergeCell ref="AA96:AB96"/>
    <mergeCell ref="O96:Z96"/>
    <mergeCell ref="A50:BG50"/>
    <mergeCell ref="A69:BG69"/>
    <mergeCell ref="AX141:BB141"/>
    <mergeCell ref="BC141:BG141"/>
    <mergeCell ref="AX59:BB59"/>
    <mergeCell ref="BC59:BG59"/>
    <mergeCell ref="A141:B141"/>
    <mergeCell ref="C141:G141"/>
    <mergeCell ref="H141:I141"/>
    <mergeCell ref="J141:N141"/>
    <mergeCell ref="O141:Z141"/>
    <mergeCell ref="AA141:AB141"/>
    <mergeCell ref="AC141:AD141"/>
    <mergeCell ref="AE141:AF141"/>
    <mergeCell ref="AC52:AD52"/>
    <mergeCell ref="AE52:AF52"/>
    <mergeCell ref="AC73:AD73"/>
    <mergeCell ref="AE73:AF73"/>
    <mergeCell ref="AC86:AD86"/>
    <mergeCell ref="AE86:AF86"/>
    <mergeCell ref="AG52:AR52"/>
    <mergeCell ref="A59:B59"/>
    <mergeCell ref="C59:G59"/>
    <mergeCell ref="H59:I59"/>
    <mergeCell ref="J59:N59"/>
    <mergeCell ref="O59:Z59"/>
    <mergeCell ref="AE54:AF54"/>
    <mergeCell ref="A54:B54"/>
    <mergeCell ref="C54:G54"/>
    <mergeCell ref="H54:I54"/>
    <mergeCell ref="AX72:BB72"/>
    <mergeCell ref="BC72:BG72"/>
    <mergeCell ref="AG71:AR71"/>
    <mergeCell ref="O72:Z72"/>
    <mergeCell ref="AA72:AB72"/>
    <mergeCell ref="AC72:AD72"/>
    <mergeCell ref="AE72:AF72"/>
    <mergeCell ref="AG72:AR72"/>
    <mergeCell ref="O71:Z71"/>
    <mergeCell ref="AA71:AB71"/>
    <mergeCell ref="A73:B73"/>
    <mergeCell ref="C73:G73"/>
    <mergeCell ref="H73:I73"/>
    <mergeCell ref="J73:N73"/>
    <mergeCell ref="O73:Z73"/>
    <mergeCell ref="BC73:BG73"/>
    <mergeCell ref="AA73:AB73"/>
    <mergeCell ref="AG73:AR73"/>
    <mergeCell ref="AS73:AW73"/>
    <mergeCell ref="AX73:BB73"/>
    <mergeCell ref="A72:B72"/>
    <mergeCell ref="C72:G72"/>
    <mergeCell ref="AG54:AR54"/>
    <mergeCell ref="J55:N55"/>
    <mergeCell ref="O55:Z55"/>
    <mergeCell ref="AG55:AR55"/>
    <mergeCell ref="AC54:AD54"/>
    <mergeCell ref="A65:BG65"/>
    <mergeCell ref="AA59:AB59"/>
    <mergeCell ref="AC59:AD59"/>
    <mergeCell ref="J54:N54"/>
    <mergeCell ref="H72:I72"/>
    <mergeCell ref="J72:N72"/>
    <mergeCell ref="AA55:AB55"/>
    <mergeCell ref="AC55:AD55"/>
    <mergeCell ref="AS59:AW59"/>
    <mergeCell ref="AE57:AF57"/>
    <mergeCell ref="AS70:AW70"/>
    <mergeCell ref="AS72:AW72"/>
    <mergeCell ref="AC71:AD71"/>
    <mergeCell ref="A55:B55"/>
    <mergeCell ref="C55:G55"/>
    <mergeCell ref="H55:I55"/>
    <mergeCell ref="AS55:AW55"/>
    <mergeCell ref="AX55:BB55"/>
    <mergeCell ref="H172:I172"/>
    <mergeCell ref="A97:B97"/>
    <mergeCell ref="C97:G97"/>
    <mergeCell ref="H97:I97"/>
    <mergeCell ref="J97:N97"/>
    <mergeCell ref="BC53:BG53"/>
    <mergeCell ref="AS54:AW54"/>
    <mergeCell ref="AX54:BB54"/>
    <mergeCell ref="BC55:BG55"/>
    <mergeCell ref="AG67:BG67"/>
    <mergeCell ref="AE55:AF55"/>
    <mergeCell ref="BC54:BG54"/>
    <mergeCell ref="AE59:AF59"/>
    <mergeCell ref="AG59:AR59"/>
    <mergeCell ref="AX58:BB58"/>
    <mergeCell ref="O201:Z201"/>
    <mergeCell ref="AA201:AB201"/>
    <mergeCell ref="O54:Z54"/>
    <mergeCell ref="AA54:AB54"/>
    <mergeCell ref="H177:I177"/>
    <mergeCell ref="J177:N177"/>
    <mergeCell ref="AA97:AB97"/>
    <mergeCell ref="O86:Z86"/>
    <mergeCell ref="AA86:AB86"/>
    <mergeCell ref="O93:Z93"/>
    <mergeCell ref="A201:B201"/>
    <mergeCell ref="C201:G201"/>
    <mergeCell ref="H201:I201"/>
    <mergeCell ref="J201:N201"/>
    <mergeCell ref="A199:B199"/>
    <mergeCell ref="C199:N199"/>
    <mergeCell ref="A200:B200"/>
    <mergeCell ref="C200:G200"/>
    <mergeCell ref="H200:I200"/>
    <mergeCell ref="J200:N200"/>
    <mergeCell ref="AC201:AD201"/>
    <mergeCell ref="AE201:AF201"/>
    <mergeCell ref="AG201:AR201"/>
    <mergeCell ref="AC243:AD243"/>
    <mergeCell ref="BC243:BG243"/>
    <mergeCell ref="AE243:AF243"/>
    <mergeCell ref="AG243:AR243"/>
    <mergeCell ref="AS243:AW243"/>
    <mergeCell ref="AX243:BB243"/>
    <mergeCell ref="AC242:AD242"/>
    <mergeCell ref="A243:B243"/>
    <mergeCell ref="C243:G243"/>
    <mergeCell ref="H243:I243"/>
    <mergeCell ref="J243:N243"/>
    <mergeCell ref="O243:Z243"/>
    <mergeCell ref="AA243:AB243"/>
    <mergeCell ref="BC242:BG242"/>
    <mergeCell ref="A242:B242"/>
    <mergeCell ref="C242:G242"/>
    <mergeCell ref="H242:I242"/>
    <mergeCell ref="J242:N242"/>
    <mergeCell ref="O242:Z242"/>
    <mergeCell ref="AA242:AB242"/>
    <mergeCell ref="AS241:AW241"/>
    <mergeCell ref="AX241:BB241"/>
    <mergeCell ref="AE242:AF242"/>
    <mergeCell ref="AG242:AR242"/>
    <mergeCell ref="AS242:AW242"/>
    <mergeCell ref="AX242:BB242"/>
    <mergeCell ref="BC241:BG241"/>
    <mergeCell ref="A241:B241"/>
    <mergeCell ref="C241:G241"/>
    <mergeCell ref="H241:I241"/>
    <mergeCell ref="J241:N241"/>
    <mergeCell ref="O241:Z241"/>
    <mergeCell ref="AA241:AB241"/>
    <mergeCell ref="AC241:AD241"/>
    <mergeCell ref="AE241:AF241"/>
    <mergeCell ref="AG241:AR241"/>
    <mergeCell ref="AC240:AD240"/>
    <mergeCell ref="AE240:AF240"/>
    <mergeCell ref="AG240:AR240"/>
    <mergeCell ref="AS240:AW240"/>
    <mergeCell ref="AX240:BB240"/>
    <mergeCell ref="BC240:BG240"/>
    <mergeCell ref="A240:B240"/>
    <mergeCell ref="C240:G240"/>
    <mergeCell ref="H240:I240"/>
    <mergeCell ref="J240:N240"/>
    <mergeCell ref="O240:Z240"/>
    <mergeCell ref="AA240:AB240"/>
    <mergeCell ref="AC239:AD239"/>
    <mergeCell ref="AE239:AF239"/>
    <mergeCell ref="AG239:AR239"/>
    <mergeCell ref="AS239:AW239"/>
    <mergeCell ref="AX239:BB239"/>
    <mergeCell ref="BC239:BG239"/>
    <mergeCell ref="A239:B239"/>
    <mergeCell ref="C239:G239"/>
    <mergeCell ref="H239:I239"/>
    <mergeCell ref="J239:N239"/>
    <mergeCell ref="O239:Z239"/>
    <mergeCell ref="AA239:AB239"/>
    <mergeCell ref="A238:B238"/>
    <mergeCell ref="C238:N238"/>
    <mergeCell ref="O238:AR238"/>
    <mergeCell ref="AS238:AW238"/>
    <mergeCell ref="AX238:BB238"/>
    <mergeCell ref="BC238:BG238"/>
    <mergeCell ref="BC234:BG234"/>
    <mergeCell ref="AA234:AB234"/>
    <mergeCell ref="AC234:AD234"/>
    <mergeCell ref="AE234:AF234"/>
    <mergeCell ref="AG234:AR234"/>
    <mergeCell ref="A237:W237"/>
    <mergeCell ref="A234:B234"/>
    <mergeCell ref="C234:G234"/>
    <mergeCell ref="H234:I234"/>
    <mergeCell ref="J234:N234"/>
    <mergeCell ref="AS234:AW234"/>
    <mergeCell ref="AX234:BB234"/>
    <mergeCell ref="AS233:AW233"/>
    <mergeCell ref="AX233:BB233"/>
    <mergeCell ref="O234:Z234"/>
    <mergeCell ref="O233:Z233"/>
    <mergeCell ref="AA233:AB233"/>
    <mergeCell ref="AC233:AD233"/>
    <mergeCell ref="AS232:AW232"/>
    <mergeCell ref="AX232:BB232"/>
    <mergeCell ref="BC232:BG232"/>
    <mergeCell ref="BC233:BG233"/>
    <mergeCell ref="A233:B233"/>
    <mergeCell ref="C233:G233"/>
    <mergeCell ref="H233:I233"/>
    <mergeCell ref="J233:N233"/>
    <mergeCell ref="AE233:AF233"/>
    <mergeCell ref="AG233:AR233"/>
    <mergeCell ref="BC231:BG231"/>
    <mergeCell ref="A232:B232"/>
    <mergeCell ref="C232:G232"/>
    <mergeCell ref="H232:I232"/>
    <mergeCell ref="J232:N232"/>
    <mergeCell ref="O232:Z232"/>
    <mergeCell ref="AA232:AB232"/>
    <mergeCell ref="AC232:AD232"/>
    <mergeCell ref="AE232:AF232"/>
    <mergeCell ref="AG232:AR232"/>
    <mergeCell ref="AA231:AB231"/>
    <mergeCell ref="AC231:AD231"/>
    <mergeCell ref="AE231:AF231"/>
    <mergeCell ref="AG231:AR231"/>
    <mergeCell ref="AS231:AW231"/>
    <mergeCell ref="AX231:BB231"/>
    <mergeCell ref="AE230:AF230"/>
    <mergeCell ref="AG230:AR230"/>
    <mergeCell ref="AS230:AW230"/>
    <mergeCell ref="AX230:BB230"/>
    <mergeCell ref="BC230:BG230"/>
    <mergeCell ref="A231:B231"/>
    <mergeCell ref="C231:G231"/>
    <mergeCell ref="H231:I231"/>
    <mergeCell ref="J231:N231"/>
    <mergeCell ref="O231:Z231"/>
    <mergeCell ref="AS229:AW229"/>
    <mergeCell ref="AX229:BB229"/>
    <mergeCell ref="BC229:BG229"/>
    <mergeCell ref="A230:B230"/>
    <mergeCell ref="C230:G230"/>
    <mergeCell ref="H230:I230"/>
    <mergeCell ref="J230:N230"/>
    <mergeCell ref="O230:Z230"/>
    <mergeCell ref="AA230:AB230"/>
    <mergeCell ref="AC230:AD230"/>
    <mergeCell ref="BC228:BG228"/>
    <mergeCell ref="A229:B229"/>
    <mergeCell ref="C229:G229"/>
    <mergeCell ref="H229:I229"/>
    <mergeCell ref="J229:N229"/>
    <mergeCell ref="O229:Z229"/>
    <mergeCell ref="AA229:AB229"/>
    <mergeCell ref="AC229:AD229"/>
    <mergeCell ref="AE229:AF229"/>
    <mergeCell ref="AG229:AR229"/>
    <mergeCell ref="AA228:AB228"/>
    <mergeCell ref="AC228:AD228"/>
    <mergeCell ref="AE228:AF228"/>
    <mergeCell ref="AG228:AR228"/>
    <mergeCell ref="AS228:AW228"/>
    <mergeCell ref="AX228:BB228"/>
    <mergeCell ref="AE227:AF227"/>
    <mergeCell ref="AG227:AR227"/>
    <mergeCell ref="AS227:AW227"/>
    <mergeCell ref="AX227:BB227"/>
    <mergeCell ref="BC227:BG227"/>
    <mergeCell ref="A228:B228"/>
    <mergeCell ref="C228:G228"/>
    <mergeCell ref="H228:I228"/>
    <mergeCell ref="J228:N228"/>
    <mergeCell ref="O228:Z228"/>
    <mergeCell ref="AE223:AF223"/>
    <mergeCell ref="AG223:AR223"/>
    <mergeCell ref="BC223:BG223"/>
    <mergeCell ref="A227:B227"/>
    <mergeCell ref="C227:G227"/>
    <mergeCell ref="H227:I227"/>
    <mergeCell ref="J227:N227"/>
    <mergeCell ref="O227:Z227"/>
    <mergeCell ref="AA227:AB227"/>
    <mergeCell ref="AC227:AD227"/>
    <mergeCell ref="A226:B226"/>
    <mergeCell ref="C226:N226"/>
    <mergeCell ref="O226:AR226"/>
    <mergeCell ref="AS226:AW226"/>
    <mergeCell ref="AX226:BB226"/>
    <mergeCell ref="BC226:BG226"/>
    <mergeCell ref="BC222:BG222"/>
    <mergeCell ref="A223:B223"/>
    <mergeCell ref="C223:G223"/>
    <mergeCell ref="H223:I223"/>
    <mergeCell ref="J223:N223"/>
    <mergeCell ref="O223:Z223"/>
    <mergeCell ref="AX223:BB223"/>
    <mergeCell ref="AS222:AW222"/>
    <mergeCell ref="AX222:BB222"/>
    <mergeCell ref="AA223:AB223"/>
    <mergeCell ref="AC223:AD223"/>
    <mergeCell ref="AS223:AW223"/>
    <mergeCell ref="A225:V225"/>
    <mergeCell ref="BC221:BG221"/>
    <mergeCell ref="A222:B222"/>
    <mergeCell ref="C222:G222"/>
    <mergeCell ref="H222:I222"/>
    <mergeCell ref="J222:N222"/>
    <mergeCell ref="O222:Z222"/>
    <mergeCell ref="AA222:AB222"/>
    <mergeCell ref="AS220:AW220"/>
    <mergeCell ref="AX220:BB220"/>
    <mergeCell ref="AC222:AD222"/>
    <mergeCell ref="AE222:AF222"/>
    <mergeCell ref="AG222:AR222"/>
    <mergeCell ref="AE221:AF221"/>
    <mergeCell ref="AG221:AR221"/>
    <mergeCell ref="AG220:AR220"/>
    <mergeCell ref="BC220:BG220"/>
    <mergeCell ref="A221:B221"/>
    <mergeCell ref="C221:G221"/>
    <mergeCell ref="H221:I221"/>
    <mergeCell ref="J221:N221"/>
    <mergeCell ref="O221:Z221"/>
    <mergeCell ref="AA221:AB221"/>
    <mergeCell ref="AC221:AD221"/>
    <mergeCell ref="AS221:AW221"/>
    <mergeCell ref="AX221:BB221"/>
    <mergeCell ref="BC217:BG217"/>
    <mergeCell ref="BC218:BG218"/>
    <mergeCell ref="A220:B220"/>
    <mergeCell ref="C220:G220"/>
    <mergeCell ref="H220:I220"/>
    <mergeCell ref="J220:N220"/>
    <mergeCell ref="O220:Z220"/>
    <mergeCell ref="AA220:AB220"/>
    <mergeCell ref="AC220:AD220"/>
    <mergeCell ref="AE220:AF220"/>
    <mergeCell ref="AE212:AF212"/>
    <mergeCell ref="AG212:AR212"/>
    <mergeCell ref="AS212:AW212"/>
    <mergeCell ref="AX212:BB212"/>
    <mergeCell ref="BC212:BG212"/>
    <mergeCell ref="AG219:AR219"/>
    <mergeCell ref="AS219:AW219"/>
    <mergeCell ref="AX219:BB219"/>
    <mergeCell ref="BC219:BG219"/>
    <mergeCell ref="AX217:BB217"/>
    <mergeCell ref="AX211:BB211"/>
    <mergeCell ref="AG211:AR211"/>
    <mergeCell ref="AS211:AW211"/>
    <mergeCell ref="AE211:AF211"/>
    <mergeCell ref="BC211:BG211"/>
    <mergeCell ref="A212:B212"/>
    <mergeCell ref="C212:G212"/>
    <mergeCell ref="H212:I212"/>
    <mergeCell ref="J212:N212"/>
    <mergeCell ref="O212:Z212"/>
    <mergeCell ref="BC208:BG208"/>
    <mergeCell ref="AX209:BB209"/>
    <mergeCell ref="AX207:BB207"/>
    <mergeCell ref="AS208:AW208"/>
    <mergeCell ref="AX208:BB208"/>
    <mergeCell ref="BC207:BG207"/>
    <mergeCell ref="AS207:AW207"/>
    <mergeCell ref="C208:G208"/>
    <mergeCell ref="AX210:BB210"/>
    <mergeCell ref="A210:B210"/>
    <mergeCell ref="C210:G210"/>
    <mergeCell ref="H210:I210"/>
    <mergeCell ref="J210:N210"/>
    <mergeCell ref="AC208:AD208"/>
    <mergeCell ref="AE208:AF208"/>
    <mergeCell ref="AC209:AD209"/>
    <mergeCell ref="AC210:AD210"/>
    <mergeCell ref="AC211:AD211"/>
    <mergeCell ref="AA212:AB212"/>
    <mergeCell ref="A209:B209"/>
    <mergeCell ref="C209:G209"/>
    <mergeCell ref="H209:I209"/>
    <mergeCell ref="J209:N209"/>
    <mergeCell ref="AC212:AD212"/>
    <mergeCell ref="O210:Z210"/>
    <mergeCell ref="O209:Z209"/>
    <mergeCell ref="AA209:AB209"/>
    <mergeCell ref="J208:N208"/>
    <mergeCell ref="O208:Z208"/>
    <mergeCell ref="AA208:AB208"/>
    <mergeCell ref="O211:Z211"/>
    <mergeCell ref="AA211:AB211"/>
    <mergeCell ref="AA213:AB213"/>
    <mergeCell ref="J217:N217"/>
    <mergeCell ref="A211:B211"/>
    <mergeCell ref="C211:G211"/>
    <mergeCell ref="H211:I211"/>
    <mergeCell ref="C216:N216"/>
    <mergeCell ref="C217:G217"/>
    <mergeCell ref="J211:N211"/>
    <mergeCell ref="H217:I217"/>
    <mergeCell ref="A216:B216"/>
    <mergeCell ref="A213:B213"/>
    <mergeCell ref="O216:AR216"/>
    <mergeCell ref="AS204:AW204"/>
    <mergeCell ref="AG209:AR209"/>
    <mergeCell ref="AE210:AF210"/>
    <mergeCell ref="AG210:AR210"/>
    <mergeCell ref="AE209:AF209"/>
    <mergeCell ref="AA210:AB210"/>
    <mergeCell ref="AA204:AB204"/>
    <mergeCell ref="O213:Z213"/>
    <mergeCell ref="AG204:AR204"/>
    <mergeCell ref="A207:B207"/>
    <mergeCell ref="AC204:AD204"/>
    <mergeCell ref="AE204:AF204"/>
    <mergeCell ref="AX204:BB204"/>
    <mergeCell ref="BC204:BG204"/>
    <mergeCell ref="O217:Z217"/>
    <mergeCell ref="AA217:AB217"/>
    <mergeCell ref="AC217:AD217"/>
    <mergeCell ref="A215:V215"/>
    <mergeCell ref="A217:B217"/>
    <mergeCell ref="AC203:AD203"/>
    <mergeCell ref="AE203:AF203"/>
    <mergeCell ref="AG203:AR203"/>
    <mergeCell ref="AX203:BB203"/>
    <mergeCell ref="BC203:BG203"/>
    <mergeCell ref="A204:B204"/>
    <mergeCell ref="C204:G204"/>
    <mergeCell ref="H204:I204"/>
    <mergeCell ref="J204:N204"/>
    <mergeCell ref="O204:Z204"/>
    <mergeCell ref="A203:B203"/>
    <mergeCell ref="C203:G203"/>
    <mergeCell ref="H203:I203"/>
    <mergeCell ref="J203:N203"/>
    <mergeCell ref="O203:Z203"/>
    <mergeCell ref="AA203:AB203"/>
    <mergeCell ref="C177:G177"/>
    <mergeCell ref="C202:G202"/>
    <mergeCell ref="H202:I202"/>
    <mergeCell ref="J202:N202"/>
    <mergeCell ref="O202:Z202"/>
    <mergeCell ref="AA202:AB202"/>
    <mergeCell ref="A193:H193"/>
    <mergeCell ref="A198:W198"/>
    <mergeCell ref="A184:B184"/>
    <mergeCell ref="C184:G184"/>
    <mergeCell ref="O200:Z200"/>
    <mergeCell ref="AA200:AB200"/>
    <mergeCell ref="AC184:AD184"/>
    <mergeCell ref="AG180:AR180"/>
    <mergeCell ref="A177:B177"/>
    <mergeCell ref="O177:Z177"/>
    <mergeCell ref="AA177:AB177"/>
    <mergeCell ref="AC177:AD177"/>
    <mergeCell ref="AE177:AF177"/>
    <mergeCell ref="AG177:AR177"/>
    <mergeCell ref="BC97:BG97"/>
    <mergeCell ref="BC96:BG96"/>
    <mergeCell ref="AE97:AF97"/>
    <mergeCell ref="AG97:AR97"/>
    <mergeCell ref="AS97:AW97"/>
    <mergeCell ref="AC96:AD96"/>
    <mergeCell ref="AC97:AD97"/>
    <mergeCell ref="AX97:BB97"/>
    <mergeCell ref="AG95:AR95"/>
    <mergeCell ref="AS95:AW95"/>
    <mergeCell ref="AX95:BB95"/>
    <mergeCell ref="BC95:BG95"/>
    <mergeCell ref="AS177:AW177"/>
    <mergeCell ref="AX177:BB177"/>
    <mergeCell ref="BC177:BG177"/>
    <mergeCell ref="AG145:AR145"/>
    <mergeCell ref="AS145:AW145"/>
    <mergeCell ref="AX145:BB145"/>
    <mergeCell ref="AX94:BB94"/>
    <mergeCell ref="BC94:BG94"/>
    <mergeCell ref="A95:B95"/>
    <mergeCell ref="C95:G95"/>
    <mergeCell ref="H95:I95"/>
    <mergeCell ref="J95:N95"/>
    <mergeCell ref="O95:Z95"/>
    <mergeCell ref="AA95:AB95"/>
    <mergeCell ref="AC95:AD95"/>
    <mergeCell ref="AE95:AF95"/>
    <mergeCell ref="AG34:AR34"/>
    <mergeCell ref="AS34:AW34"/>
    <mergeCell ref="AX34:BB34"/>
    <mergeCell ref="BC34:BG34"/>
    <mergeCell ref="BC93:BG93"/>
    <mergeCell ref="A94:B94"/>
    <mergeCell ref="C94:G94"/>
    <mergeCell ref="H94:I94"/>
    <mergeCell ref="J94:N94"/>
    <mergeCell ref="O94:Z94"/>
    <mergeCell ref="AX33:BB33"/>
    <mergeCell ref="BC33:BG33"/>
    <mergeCell ref="A34:B34"/>
    <mergeCell ref="C34:G34"/>
    <mergeCell ref="H34:I34"/>
    <mergeCell ref="J34:N34"/>
    <mergeCell ref="O34:Z34"/>
    <mergeCell ref="AA34:AB34"/>
    <mergeCell ref="AC34:AD34"/>
    <mergeCell ref="AE34:AF34"/>
    <mergeCell ref="O33:Z33"/>
    <mergeCell ref="AA33:AB33"/>
    <mergeCell ref="AC33:AD33"/>
    <mergeCell ref="AE33:AF33"/>
    <mergeCell ref="AG33:AR33"/>
    <mergeCell ref="AS33:AW33"/>
    <mergeCell ref="BC11:BG11"/>
    <mergeCell ref="A12:B12"/>
    <mergeCell ref="C12:G12"/>
    <mergeCell ref="H12:I12"/>
    <mergeCell ref="J12:N12"/>
    <mergeCell ref="AG12:AR12"/>
    <mergeCell ref="AS12:AW12"/>
    <mergeCell ref="AX12:BB12"/>
    <mergeCell ref="BC12:BG12"/>
    <mergeCell ref="AC12:AD12"/>
    <mergeCell ref="AS24:AW24"/>
    <mergeCell ref="AX24:BB24"/>
    <mergeCell ref="BC24:BG24"/>
    <mergeCell ref="A11:B11"/>
    <mergeCell ref="C11:G11"/>
    <mergeCell ref="H11:I11"/>
    <mergeCell ref="J11:N11"/>
    <mergeCell ref="AG11:AR11"/>
    <mergeCell ref="AS11:AW11"/>
    <mergeCell ref="AX11:BB11"/>
    <mergeCell ref="BC23:BG23"/>
    <mergeCell ref="A24:B24"/>
    <mergeCell ref="C24:G24"/>
    <mergeCell ref="H24:I24"/>
    <mergeCell ref="J24:N24"/>
    <mergeCell ref="O24:Z24"/>
    <mergeCell ref="AA24:AB24"/>
    <mergeCell ref="AC24:AD24"/>
    <mergeCell ref="AE24:AF24"/>
    <mergeCell ref="AG24:AR24"/>
    <mergeCell ref="AA23:AB23"/>
    <mergeCell ref="AC23:AD23"/>
    <mergeCell ref="AE23:AF23"/>
    <mergeCell ref="AG23:AR23"/>
    <mergeCell ref="AS23:AW23"/>
    <mergeCell ref="AX23:BB23"/>
    <mergeCell ref="A202:B202"/>
    <mergeCell ref="A23:B23"/>
    <mergeCell ref="C23:G23"/>
    <mergeCell ref="H23:I23"/>
    <mergeCell ref="J23:N23"/>
    <mergeCell ref="O23:Z23"/>
    <mergeCell ref="A33:B33"/>
    <mergeCell ref="C33:G33"/>
    <mergeCell ref="H33:I33"/>
    <mergeCell ref="J33:N33"/>
    <mergeCell ref="A206:AF206"/>
    <mergeCell ref="AS184:AW184"/>
    <mergeCell ref="AS217:AW217"/>
    <mergeCell ref="AS183:AW183"/>
    <mergeCell ref="AS200:AW200"/>
    <mergeCell ref="AX200:BB200"/>
    <mergeCell ref="AS202:AW202"/>
    <mergeCell ref="AX202:BB202"/>
    <mergeCell ref="AS203:AW203"/>
    <mergeCell ref="A194:BG194"/>
    <mergeCell ref="BC202:BG202"/>
    <mergeCell ref="AS201:AW201"/>
    <mergeCell ref="AX201:BB201"/>
    <mergeCell ref="AX199:BB199"/>
    <mergeCell ref="AS199:AW199"/>
    <mergeCell ref="AG200:AR200"/>
    <mergeCell ref="BC199:BG199"/>
    <mergeCell ref="BC201:BG201"/>
    <mergeCell ref="AG87:AR87"/>
    <mergeCell ref="AS87:AW87"/>
    <mergeCell ref="AX87:BB87"/>
    <mergeCell ref="BC87:BG87"/>
    <mergeCell ref="A113:B113"/>
    <mergeCell ref="C113:G113"/>
    <mergeCell ref="H113:I113"/>
    <mergeCell ref="J113:N113"/>
    <mergeCell ref="AC113:AD113"/>
    <mergeCell ref="AX113:BB113"/>
    <mergeCell ref="AX86:BB86"/>
    <mergeCell ref="BC86:BG86"/>
    <mergeCell ref="A87:B87"/>
    <mergeCell ref="C87:G87"/>
    <mergeCell ref="H87:I87"/>
    <mergeCell ref="J87:N87"/>
    <mergeCell ref="O87:Z87"/>
    <mergeCell ref="AA87:AB87"/>
    <mergeCell ref="AC87:AD87"/>
    <mergeCell ref="AE87:AF87"/>
    <mergeCell ref="AG86:AR86"/>
    <mergeCell ref="AS86:AW86"/>
    <mergeCell ref="BC176:BG176"/>
    <mergeCell ref="AS176:AW176"/>
    <mergeCell ref="AC176:AD176"/>
    <mergeCell ref="AE176:AF176"/>
    <mergeCell ref="AC175:AD175"/>
    <mergeCell ref="AE175:AF175"/>
    <mergeCell ref="AG175:AR175"/>
    <mergeCell ref="AG176:AR176"/>
    <mergeCell ref="A48:B48"/>
    <mergeCell ref="C48:G48"/>
    <mergeCell ref="H48:I48"/>
    <mergeCell ref="J48:N48"/>
    <mergeCell ref="A85:B85"/>
    <mergeCell ref="C85:G85"/>
    <mergeCell ref="AX48:BB48"/>
    <mergeCell ref="BC48:BG48"/>
    <mergeCell ref="BC184:BG184"/>
    <mergeCell ref="AX184:BB184"/>
    <mergeCell ref="AX183:BB183"/>
    <mergeCell ref="BC183:BG183"/>
    <mergeCell ref="BC181:BG181"/>
    <mergeCell ref="BC180:BG180"/>
    <mergeCell ref="BC171:BG171"/>
    <mergeCell ref="BC172:BG172"/>
    <mergeCell ref="A183:B183"/>
    <mergeCell ref="AG217:AR217"/>
    <mergeCell ref="AE184:AF184"/>
    <mergeCell ref="AG184:AR184"/>
    <mergeCell ref="A186:W186"/>
    <mergeCell ref="A187:B187"/>
    <mergeCell ref="C187:N187"/>
    <mergeCell ref="O187:AR187"/>
    <mergeCell ref="AE217:AF217"/>
    <mergeCell ref="H184:I184"/>
    <mergeCell ref="J184:N184"/>
    <mergeCell ref="O184:Z184"/>
    <mergeCell ref="AA184:AB184"/>
    <mergeCell ref="O183:Z183"/>
    <mergeCell ref="AA183:AB183"/>
    <mergeCell ref="C181:G181"/>
    <mergeCell ref="H181:I181"/>
    <mergeCell ref="J181:N181"/>
    <mergeCell ref="H183:I183"/>
    <mergeCell ref="J183:N183"/>
    <mergeCell ref="AG183:AR183"/>
    <mergeCell ref="AG181:AR181"/>
    <mergeCell ref="AS180:AW180"/>
    <mergeCell ref="AS181:AW181"/>
    <mergeCell ref="O181:Z181"/>
    <mergeCell ref="AA181:AB181"/>
    <mergeCell ref="AC181:AD181"/>
    <mergeCell ref="AE181:AF181"/>
    <mergeCell ref="AE180:AF180"/>
    <mergeCell ref="AS182:AW182"/>
    <mergeCell ref="AX181:BB181"/>
    <mergeCell ref="AX176:BB176"/>
    <mergeCell ref="AX179:BB179"/>
    <mergeCell ref="A176:B176"/>
    <mergeCell ref="C176:G176"/>
    <mergeCell ref="H176:I176"/>
    <mergeCell ref="J176:N176"/>
    <mergeCell ref="O176:Z176"/>
    <mergeCell ref="A181:B181"/>
    <mergeCell ref="AA176:AB176"/>
    <mergeCell ref="AS175:AW175"/>
    <mergeCell ref="AX175:BB175"/>
    <mergeCell ref="BC175:BG175"/>
    <mergeCell ref="A175:B175"/>
    <mergeCell ref="C175:G175"/>
    <mergeCell ref="H175:I175"/>
    <mergeCell ref="J175:N175"/>
    <mergeCell ref="O175:Z175"/>
    <mergeCell ref="AA175:AB175"/>
    <mergeCell ref="AC174:AD174"/>
    <mergeCell ref="AE174:AF174"/>
    <mergeCell ref="AG174:AR174"/>
    <mergeCell ref="AS174:AW174"/>
    <mergeCell ref="AX174:BB174"/>
    <mergeCell ref="BC174:BG174"/>
    <mergeCell ref="A174:B174"/>
    <mergeCell ref="C174:G174"/>
    <mergeCell ref="H174:I174"/>
    <mergeCell ref="J174:N174"/>
    <mergeCell ref="O174:Z174"/>
    <mergeCell ref="AA174:AB174"/>
    <mergeCell ref="AC173:AD173"/>
    <mergeCell ref="AE173:AF173"/>
    <mergeCell ref="AG173:AR173"/>
    <mergeCell ref="AS173:AW173"/>
    <mergeCell ref="AX173:BB173"/>
    <mergeCell ref="BC173:BG173"/>
    <mergeCell ref="A173:B173"/>
    <mergeCell ref="C173:G173"/>
    <mergeCell ref="H173:I173"/>
    <mergeCell ref="J173:N173"/>
    <mergeCell ref="O173:Z173"/>
    <mergeCell ref="AA173:AB173"/>
    <mergeCell ref="J172:N172"/>
    <mergeCell ref="AS172:AW172"/>
    <mergeCell ref="AX172:BB172"/>
    <mergeCell ref="O172:Z172"/>
    <mergeCell ref="AA172:AB172"/>
    <mergeCell ref="AG172:AR172"/>
    <mergeCell ref="AS171:AW171"/>
    <mergeCell ref="AX171:BB171"/>
    <mergeCell ref="AC172:AD172"/>
    <mergeCell ref="AE172:AF172"/>
    <mergeCell ref="A170:W170"/>
    <mergeCell ref="A171:B171"/>
    <mergeCell ref="C171:N171"/>
    <mergeCell ref="O171:AR171"/>
    <mergeCell ref="A172:B172"/>
    <mergeCell ref="C172:G172"/>
    <mergeCell ref="AC168:AD168"/>
    <mergeCell ref="BC168:BG168"/>
    <mergeCell ref="AE168:AF168"/>
    <mergeCell ref="AG168:AR168"/>
    <mergeCell ref="AS168:AW168"/>
    <mergeCell ref="AX168:BB168"/>
    <mergeCell ref="A168:B168"/>
    <mergeCell ref="C168:G168"/>
    <mergeCell ref="H168:I168"/>
    <mergeCell ref="J168:N168"/>
    <mergeCell ref="O168:Z168"/>
    <mergeCell ref="AA168:AB168"/>
    <mergeCell ref="AC167:AD167"/>
    <mergeCell ref="AE167:AF167"/>
    <mergeCell ref="AG167:AR167"/>
    <mergeCell ref="AS167:AW167"/>
    <mergeCell ref="AX167:BB167"/>
    <mergeCell ref="BC167:BG167"/>
    <mergeCell ref="A167:B167"/>
    <mergeCell ref="C167:G167"/>
    <mergeCell ref="H167:I167"/>
    <mergeCell ref="J167:N167"/>
    <mergeCell ref="O167:Z167"/>
    <mergeCell ref="AA167:AB167"/>
    <mergeCell ref="AC165:AD165"/>
    <mergeCell ref="AE165:AF165"/>
    <mergeCell ref="AG165:AR165"/>
    <mergeCell ref="AS165:AW165"/>
    <mergeCell ref="AX165:BB165"/>
    <mergeCell ref="BC165:BG165"/>
    <mergeCell ref="A165:B165"/>
    <mergeCell ref="C165:G165"/>
    <mergeCell ref="H165:I165"/>
    <mergeCell ref="J165:N165"/>
    <mergeCell ref="O165:Z165"/>
    <mergeCell ref="AA165:AB165"/>
    <mergeCell ref="AC164:AD164"/>
    <mergeCell ref="AE164:AF164"/>
    <mergeCell ref="AG164:AR164"/>
    <mergeCell ref="AS164:AW164"/>
    <mergeCell ref="AX164:BB164"/>
    <mergeCell ref="BC164:BG164"/>
    <mergeCell ref="A164:B164"/>
    <mergeCell ref="C164:G164"/>
    <mergeCell ref="H164:I164"/>
    <mergeCell ref="J164:N164"/>
    <mergeCell ref="O164:Z164"/>
    <mergeCell ref="AA164:AB164"/>
    <mergeCell ref="AC163:AD163"/>
    <mergeCell ref="AE163:AF163"/>
    <mergeCell ref="AG163:AR163"/>
    <mergeCell ref="AS163:AW163"/>
    <mergeCell ref="AX163:BB163"/>
    <mergeCell ref="BC163:BG163"/>
    <mergeCell ref="A163:B163"/>
    <mergeCell ref="C163:G163"/>
    <mergeCell ref="H163:I163"/>
    <mergeCell ref="J163:N163"/>
    <mergeCell ref="O163:Z163"/>
    <mergeCell ref="AA163:AB163"/>
    <mergeCell ref="C162:N162"/>
    <mergeCell ref="O162:AR162"/>
    <mergeCell ref="AS162:AW162"/>
    <mergeCell ref="AX162:BB162"/>
    <mergeCell ref="BC162:BG162"/>
    <mergeCell ref="BC113:BG113"/>
    <mergeCell ref="O113:Z113"/>
    <mergeCell ref="AA113:AB113"/>
    <mergeCell ref="AG141:AR141"/>
    <mergeCell ref="AS141:AW141"/>
    <mergeCell ref="AA88:AB88"/>
    <mergeCell ref="AC88:AD88"/>
    <mergeCell ref="AE88:AF88"/>
    <mergeCell ref="AG88:AR88"/>
    <mergeCell ref="BC88:BG88"/>
    <mergeCell ref="AX88:BB88"/>
    <mergeCell ref="AG85:AR85"/>
    <mergeCell ref="AS85:AW85"/>
    <mergeCell ref="AX85:BB85"/>
    <mergeCell ref="BC85:BG85"/>
    <mergeCell ref="A88:B88"/>
    <mergeCell ref="C88:G88"/>
    <mergeCell ref="H88:I88"/>
    <mergeCell ref="J88:N88"/>
    <mergeCell ref="AS88:AW88"/>
    <mergeCell ref="O88:Z88"/>
    <mergeCell ref="H85:I85"/>
    <mergeCell ref="J85:N85"/>
    <mergeCell ref="O85:Z85"/>
    <mergeCell ref="AA85:AB85"/>
    <mergeCell ref="AC84:AD84"/>
    <mergeCell ref="AE84:AF84"/>
    <mergeCell ref="AC85:AD85"/>
    <mergeCell ref="AE85:AF85"/>
    <mergeCell ref="AG84:AR84"/>
    <mergeCell ref="AS84:AW84"/>
    <mergeCell ref="AX84:BB84"/>
    <mergeCell ref="BC84:BG84"/>
    <mergeCell ref="A84:B84"/>
    <mergeCell ref="C84:G84"/>
    <mergeCell ref="H84:I84"/>
    <mergeCell ref="J84:N84"/>
    <mergeCell ref="O84:Z84"/>
    <mergeCell ref="AA84:AB84"/>
    <mergeCell ref="AC83:AD83"/>
    <mergeCell ref="AE83:AF83"/>
    <mergeCell ref="AG83:AR83"/>
    <mergeCell ref="AS83:AW83"/>
    <mergeCell ref="AX83:BB83"/>
    <mergeCell ref="BC83:BG83"/>
    <mergeCell ref="A83:B83"/>
    <mergeCell ref="C83:G83"/>
    <mergeCell ref="H83:I83"/>
    <mergeCell ref="J83:N83"/>
    <mergeCell ref="O83:Z83"/>
    <mergeCell ref="AA83:AB83"/>
    <mergeCell ref="AC82:AD82"/>
    <mergeCell ref="AE82:AF82"/>
    <mergeCell ref="AG82:AR82"/>
    <mergeCell ref="AS82:AW82"/>
    <mergeCell ref="AX82:BB82"/>
    <mergeCell ref="BC82:BG82"/>
    <mergeCell ref="C78:G78"/>
    <mergeCell ref="H78:I78"/>
    <mergeCell ref="J78:N78"/>
    <mergeCell ref="AE78:AF78"/>
    <mergeCell ref="A82:B82"/>
    <mergeCell ref="C82:G82"/>
    <mergeCell ref="H82:I82"/>
    <mergeCell ref="J82:N82"/>
    <mergeCell ref="O82:Z82"/>
    <mergeCell ref="AA82:AB82"/>
    <mergeCell ref="AS81:AW81"/>
    <mergeCell ref="AX81:BB81"/>
    <mergeCell ref="AS78:AW78"/>
    <mergeCell ref="AX78:BB78"/>
    <mergeCell ref="BC81:BG81"/>
    <mergeCell ref="A80:V80"/>
    <mergeCell ref="A81:B81"/>
    <mergeCell ref="C81:N81"/>
    <mergeCell ref="O81:AR81"/>
    <mergeCell ref="A78:B78"/>
    <mergeCell ref="BC78:BG78"/>
    <mergeCell ref="AS77:AW77"/>
    <mergeCell ref="O78:Z78"/>
    <mergeCell ref="AG78:AR78"/>
    <mergeCell ref="AG77:AR77"/>
    <mergeCell ref="AX77:BB77"/>
    <mergeCell ref="AA78:AB78"/>
    <mergeCell ref="AC78:AD78"/>
    <mergeCell ref="AE77:AF77"/>
    <mergeCell ref="O77:Z77"/>
    <mergeCell ref="BC77:BG77"/>
    <mergeCell ref="AC76:AD76"/>
    <mergeCell ref="AE76:AF76"/>
    <mergeCell ref="AG76:AR76"/>
    <mergeCell ref="AS76:AW76"/>
    <mergeCell ref="AX76:BB76"/>
    <mergeCell ref="AC77:AD77"/>
    <mergeCell ref="A77:B77"/>
    <mergeCell ref="C77:G77"/>
    <mergeCell ref="H77:I77"/>
    <mergeCell ref="J77:N77"/>
    <mergeCell ref="AA77:AB77"/>
    <mergeCell ref="A76:B76"/>
    <mergeCell ref="C76:G76"/>
    <mergeCell ref="H76:I76"/>
    <mergeCell ref="J76:N76"/>
    <mergeCell ref="O76:Z76"/>
    <mergeCell ref="AA76:AB76"/>
    <mergeCell ref="AE74:AF74"/>
    <mergeCell ref="AG74:AR74"/>
    <mergeCell ref="AS74:AW74"/>
    <mergeCell ref="AG75:AR75"/>
    <mergeCell ref="AS75:AW75"/>
    <mergeCell ref="AC74:AD74"/>
    <mergeCell ref="AA75:AB75"/>
    <mergeCell ref="AC75:AD75"/>
    <mergeCell ref="AX74:BB74"/>
    <mergeCell ref="BC75:BG75"/>
    <mergeCell ref="BC76:BG76"/>
    <mergeCell ref="BC74:BG74"/>
    <mergeCell ref="A75:B75"/>
    <mergeCell ref="C75:G75"/>
    <mergeCell ref="H75:I75"/>
    <mergeCell ref="J75:N75"/>
    <mergeCell ref="O75:Z75"/>
    <mergeCell ref="AE75:AF75"/>
    <mergeCell ref="AX75:BB75"/>
    <mergeCell ref="AS71:AW71"/>
    <mergeCell ref="AX71:BB71"/>
    <mergeCell ref="BC71:BG71"/>
    <mergeCell ref="A74:B74"/>
    <mergeCell ref="C74:G74"/>
    <mergeCell ref="H74:I74"/>
    <mergeCell ref="J74:N74"/>
    <mergeCell ref="O74:Z74"/>
    <mergeCell ref="AA74:AB74"/>
    <mergeCell ref="A71:B71"/>
    <mergeCell ref="C71:G71"/>
    <mergeCell ref="H71:I71"/>
    <mergeCell ref="J71:N71"/>
    <mergeCell ref="O70:AR70"/>
    <mergeCell ref="A58:B58"/>
    <mergeCell ref="C58:G58"/>
    <mergeCell ref="H58:I58"/>
    <mergeCell ref="AE71:AF71"/>
    <mergeCell ref="AX70:BB70"/>
    <mergeCell ref="BC70:BG70"/>
    <mergeCell ref="AG57:AR57"/>
    <mergeCell ref="AS57:AW57"/>
    <mergeCell ref="AX57:BB57"/>
    <mergeCell ref="BC57:BG57"/>
    <mergeCell ref="AG58:AR58"/>
    <mergeCell ref="AS58:AW58"/>
    <mergeCell ref="AX9:BB9"/>
    <mergeCell ref="BC9:BG9"/>
    <mergeCell ref="AS9:AW9"/>
    <mergeCell ref="A57:B57"/>
    <mergeCell ref="C57:G57"/>
    <mergeCell ref="H57:I57"/>
    <mergeCell ref="J57:N57"/>
    <mergeCell ref="O57:Z57"/>
    <mergeCell ref="AA57:AB57"/>
    <mergeCell ref="AC57:AD57"/>
    <mergeCell ref="A15:B15"/>
    <mergeCell ref="C15:G15"/>
    <mergeCell ref="H15:I15"/>
    <mergeCell ref="J15:N15"/>
    <mergeCell ref="AG4:BG4"/>
    <mergeCell ref="BC15:BG15"/>
    <mergeCell ref="BC14:BG14"/>
    <mergeCell ref="AX14:BB14"/>
    <mergeCell ref="AX15:BB15"/>
    <mergeCell ref="AX8:BB8"/>
    <mergeCell ref="O15:Z15"/>
    <mergeCell ref="AA15:AB15"/>
    <mergeCell ref="AX10:BB10"/>
    <mergeCell ref="BC10:BG10"/>
    <mergeCell ref="AX13:BB13"/>
    <mergeCell ref="BC13:BG13"/>
    <mergeCell ref="AS10:AW10"/>
    <mergeCell ref="AS13:AW13"/>
    <mergeCell ref="AC15:AD15"/>
    <mergeCell ref="AS14:AW14"/>
    <mergeCell ref="AG13:AR13"/>
    <mergeCell ref="AG14:AR14"/>
    <mergeCell ref="AE9:AF9"/>
    <mergeCell ref="AE10:AF10"/>
    <mergeCell ref="AE13:AF13"/>
    <mergeCell ref="AE11:AF11"/>
    <mergeCell ref="AE12:AF12"/>
    <mergeCell ref="AE15:AF15"/>
    <mergeCell ref="AG15:AR15"/>
    <mergeCell ref="AS15:AW15"/>
    <mergeCell ref="J9:N9"/>
    <mergeCell ref="J10:N10"/>
    <mergeCell ref="J14:N14"/>
    <mergeCell ref="O9:Z9"/>
    <mergeCell ref="O10:Z10"/>
    <mergeCell ref="J13:N13"/>
    <mergeCell ref="O13:Z13"/>
    <mergeCell ref="A7:B7"/>
    <mergeCell ref="C7:N7"/>
    <mergeCell ref="AE14:AF14"/>
    <mergeCell ref="AC9:AD9"/>
    <mergeCell ref="AC10:AD10"/>
    <mergeCell ref="AC13:AD13"/>
    <mergeCell ref="AC14:AD14"/>
    <mergeCell ref="AC11:AD11"/>
    <mergeCell ref="C8:G8"/>
    <mergeCell ref="H8:I8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AS7:AW7"/>
    <mergeCell ref="AX7:BB7"/>
    <mergeCell ref="BC7:BG7"/>
    <mergeCell ref="O8:Z8"/>
    <mergeCell ref="AC8:AD8"/>
    <mergeCell ref="AA8:AB8"/>
    <mergeCell ref="AE8:AF8"/>
    <mergeCell ref="AG8:AR8"/>
    <mergeCell ref="O7:AR7"/>
    <mergeCell ref="AS8:AW8"/>
    <mergeCell ref="O14:Z14"/>
    <mergeCell ref="O11:Z11"/>
    <mergeCell ref="O12:Z12"/>
    <mergeCell ref="AA9:AB9"/>
    <mergeCell ref="AA10:AB10"/>
    <mergeCell ref="AA13:AB13"/>
    <mergeCell ref="AA14:AB14"/>
    <mergeCell ref="AA11:AB11"/>
    <mergeCell ref="AA12:AB12"/>
    <mergeCell ref="A18:B18"/>
    <mergeCell ref="C18:N18"/>
    <mergeCell ref="O18:AR18"/>
    <mergeCell ref="AS18:AW18"/>
    <mergeCell ref="A19:B19"/>
    <mergeCell ref="C19:G19"/>
    <mergeCell ref="H19:I19"/>
    <mergeCell ref="J19:N19"/>
    <mergeCell ref="AG19:AR19"/>
    <mergeCell ref="AS19:AW19"/>
    <mergeCell ref="AX19:BB19"/>
    <mergeCell ref="BC19:BG19"/>
    <mergeCell ref="AC19:AD19"/>
    <mergeCell ref="AE19:AF19"/>
    <mergeCell ref="AX18:BB18"/>
    <mergeCell ref="BC18:BG18"/>
    <mergeCell ref="AX20:BB20"/>
    <mergeCell ref="BC20:BG20"/>
    <mergeCell ref="O20:Z20"/>
    <mergeCell ref="AA20:AB20"/>
    <mergeCell ref="AC20:AD20"/>
    <mergeCell ref="AE20:AF20"/>
    <mergeCell ref="AG20:AR20"/>
    <mergeCell ref="AS20:AW20"/>
    <mergeCell ref="O19:Z19"/>
    <mergeCell ref="AA19:AB19"/>
    <mergeCell ref="A21:B21"/>
    <mergeCell ref="C21:G21"/>
    <mergeCell ref="H21:I21"/>
    <mergeCell ref="J21:N21"/>
    <mergeCell ref="A20:B20"/>
    <mergeCell ref="C20:G20"/>
    <mergeCell ref="H20:I20"/>
    <mergeCell ref="J20:N20"/>
    <mergeCell ref="AG21:AR21"/>
    <mergeCell ref="AS21:AW21"/>
    <mergeCell ref="AX21:BB21"/>
    <mergeCell ref="BC21:BG21"/>
    <mergeCell ref="O21:Z21"/>
    <mergeCell ref="AA21:AB21"/>
    <mergeCell ref="AC21:AD21"/>
    <mergeCell ref="AE21:AF21"/>
    <mergeCell ref="AX22:BB22"/>
    <mergeCell ref="BC22:BG22"/>
    <mergeCell ref="O22:Z22"/>
    <mergeCell ref="AA22:AB22"/>
    <mergeCell ref="AC22:AD22"/>
    <mergeCell ref="AE22:AF22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AX26:BB26"/>
    <mergeCell ref="BC26:BG26"/>
    <mergeCell ref="O26:Z26"/>
    <mergeCell ref="AA26:AB26"/>
    <mergeCell ref="AC26:AD26"/>
    <mergeCell ref="AE26:AF26"/>
    <mergeCell ref="A29:B29"/>
    <mergeCell ref="C29:N29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X30:BB30"/>
    <mergeCell ref="BC30:BG30"/>
    <mergeCell ref="AX29:BB29"/>
    <mergeCell ref="BC29:BG29"/>
    <mergeCell ref="A30:B30"/>
    <mergeCell ref="C30:G30"/>
    <mergeCell ref="H30:I30"/>
    <mergeCell ref="J30:N30"/>
    <mergeCell ref="O30:Z30"/>
    <mergeCell ref="AA30:AB30"/>
    <mergeCell ref="A31:B31"/>
    <mergeCell ref="C31:G31"/>
    <mergeCell ref="H31:I31"/>
    <mergeCell ref="J31:N31"/>
    <mergeCell ref="AG30:AR30"/>
    <mergeCell ref="AS30:AW30"/>
    <mergeCell ref="AC30:AD30"/>
    <mergeCell ref="AE30:AF30"/>
    <mergeCell ref="AG31:AR31"/>
    <mergeCell ref="AS31:AW31"/>
    <mergeCell ref="AX31:BB31"/>
    <mergeCell ref="BC31:BG31"/>
    <mergeCell ref="O31:Z31"/>
    <mergeCell ref="AA31:AB31"/>
    <mergeCell ref="AC31:AD31"/>
    <mergeCell ref="AE31:AF31"/>
    <mergeCell ref="AX32:BB32"/>
    <mergeCell ref="BC32:BG32"/>
    <mergeCell ref="O32:Z32"/>
    <mergeCell ref="AA32:AB32"/>
    <mergeCell ref="AC32:AD32"/>
    <mergeCell ref="AE32:AF32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X36:BB36"/>
    <mergeCell ref="BC36:BG36"/>
    <mergeCell ref="O36:Z36"/>
    <mergeCell ref="AA36:AB36"/>
    <mergeCell ref="AC36:AD36"/>
    <mergeCell ref="AE36:AF36"/>
    <mergeCell ref="A37:B37"/>
    <mergeCell ref="C37:G37"/>
    <mergeCell ref="H37:I37"/>
    <mergeCell ref="J37:N37"/>
    <mergeCell ref="AG36:AR36"/>
    <mergeCell ref="AS36:AW36"/>
    <mergeCell ref="A36:B36"/>
    <mergeCell ref="C36:G36"/>
    <mergeCell ref="H36:I36"/>
    <mergeCell ref="J36:N36"/>
    <mergeCell ref="AG37:AR37"/>
    <mergeCell ref="AS37:AW37"/>
    <mergeCell ref="AX37:BB37"/>
    <mergeCell ref="BC37:BG37"/>
    <mergeCell ref="O37:Z37"/>
    <mergeCell ref="AA37:AB37"/>
    <mergeCell ref="AC37:AD37"/>
    <mergeCell ref="AE37:AF37"/>
    <mergeCell ref="A40:B40"/>
    <mergeCell ref="C40:N40"/>
    <mergeCell ref="O40:AR40"/>
    <mergeCell ref="AS40:AW40"/>
    <mergeCell ref="A41:B41"/>
    <mergeCell ref="C41:G41"/>
    <mergeCell ref="H41:I41"/>
    <mergeCell ref="J41:N41"/>
    <mergeCell ref="AG41:AR41"/>
    <mergeCell ref="AS41:AW41"/>
    <mergeCell ref="AX41:BB41"/>
    <mergeCell ref="BC41:BG41"/>
    <mergeCell ref="AC41:AD41"/>
    <mergeCell ref="AE41:AF41"/>
    <mergeCell ref="AX40:BB40"/>
    <mergeCell ref="BC40:BG40"/>
    <mergeCell ref="AX42:BB42"/>
    <mergeCell ref="BC42:BG42"/>
    <mergeCell ref="O42:Z42"/>
    <mergeCell ref="AA42:AB42"/>
    <mergeCell ref="AC42:AD42"/>
    <mergeCell ref="AE42:AF42"/>
    <mergeCell ref="AG42:AR42"/>
    <mergeCell ref="AS42:AW42"/>
    <mergeCell ref="O41:Z41"/>
    <mergeCell ref="AA41:AB41"/>
    <mergeCell ref="A43:B43"/>
    <mergeCell ref="C43:G43"/>
    <mergeCell ref="H43:I43"/>
    <mergeCell ref="J43:N43"/>
    <mergeCell ref="A42:B42"/>
    <mergeCell ref="C42:G42"/>
    <mergeCell ref="H42:I42"/>
    <mergeCell ref="J42:N42"/>
    <mergeCell ref="AG43:AR43"/>
    <mergeCell ref="AS43:AW43"/>
    <mergeCell ref="AX43:BB43"/>
    <mergeCell ref="BC43:BG43"/>
    <mergeCell ref="O43:Z43"/>
    <mergeCell ref="AA43:AB43"/>
    <mergeCell ref="AC43:AD43"/>
    <mergeCell ref="AE43:AF43"/>
    <mergeCell ref="AX44:BB44"/>
    <mergeCell ref="BC44:BG44"/>
    <mergeCell ref="O44:Z44"/>
    <mergeCell ref="AA44:AB44"/>
    <mergeCell ref="AC44:AD44"/>
    <mergeCell ref="AE44:AF44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G45:AR45"/>
    <mergeCell ref="AS45:AW45"/>
    <mergeCell ref="AX45:BB45"/>
    <mergeCell ref="BC45:BG45"/>
    <mergeCell ref="O45:Z45"/>
    <mergeCell ref="AA45:AB45"/>
    <mergeCell ref="AC45:AD45"/>
    <mergeCell ref="AE45:AF45"/>
    <mergeCell ref="AX46:BB46"/>
    <mergeCell ref="BC46:BG46"/>
    <mergeCell ref="O46:Z46"/>
    <mergeCell ref="AA46:AB46"/>
    <mergeCell ref="AC46:AD46"/>
    <mergeCell ref="AE46:AF46"/>
    <mergeCell ref="A47:B47"/>
    <mergeCell ref="C47:G47"/>
    <mergeCell ref="H47:I47"/>
    <mergeCell ref="J47:N47"/>
    <mergeCell ref="AG46:AR46"/>
    <mergeCell ref="AS46:AW46"/>
    <mergeCell ref="A46:B46"/>
    <mergeCell ref="C46:G46"/>
    <mergeCell ref="H46:I46"/>
    <mergeCell ref="J46:N46"/>
    <mergeCell ref="AX47:BB47"/>
    <mergeCell ref="BC47:BG47"/>
    <mergeCell ref="O47:Z47"/>
    <mergeCell ref="AA47:AB47"/>
    <mergeCell ref="AC47:AD47"/>
    <mergeCell ref="AE47:AF47"/>
    <mergeCell ref="AG47:AR47"/>
    <mergeCell ref="AS47:AW47"/>
    <mergeCell ref="O48:Z48"/>
    <mergeCell ref="AA48:AB48"/>
    <mergeCell ref="AC48:AD48"/>
    <mergeCell ref="AE48:AF48"/>
    <mergeCell ref="AG48:AR48"/>
    <mergeCell ref="AS48:AW48"/>
    <mergeCell ref="BC51:BG51"/>
    <mergeCell ref="A51:B51"/>
    <mergeCell ref="A52:B52"/>
    <mergeCell ref="C52:G52"/>
    <mergeCell ref="H52:I52"/>
    <mergeCell ref="J52:N52"/>
    <mergeCell ref="AS51:AW51"/>
    <mergeCell ref="AS52:AW52"/>
    <mergeCell ref="C51:N51"/>
    <mergeCell ref="AA52:AB52"/>
    <mergeCell ref="O51:AR51"/>
    <mergeCell ref="O52:Z52"/>
    <mergeCell ref="AA53:AB53"/>
    <mergeCell ref="AG53:AR53"/>
    <mergeCell ref="AE58:AF58"/>
    <mergeCell ref="AX52:BB52"/>
    <mergeCell ref="O53:Z53"/>
    <mergeCell ref="AA58:AB58"/>
    <mergeCell ref="AC58:AD58"/>
    <mergeCell ref="AX51:BB51"/>
    <mergeCell ref="BC52:BG52"/>
    <mergeCell ref="AC53:AD53"/>
    <mergeCell ref="AE53:AF53"/>
    <mergeCell ref="AS56:AW56"/>
    <mergeCell ref="AX56:BB56"/>
    <mergeCell ref="BC56:BG56"/>
    <mergeCell ref="AG56:AR56"/>
    <mergeCell ref="AE56:AF56"/>
    <mergeCell ref="AS53:AW53"/>
    <mergeCell ref="AX53:BB53"/>
    <mergeCell ref="A56:B56"/>
    <mergeCell ref="C56:G56"/>
    <mergeCell ref="H56:I56"/>
    <mergeCell ref="J56:N56"/>
    <mergeCell ref="AA56:AB56"/>
    <mergeCell ref="AC56:AD56"/>
    <mergeCell ref="A53:B53"/>
    <mergeCell ref="C53:G53"/>
    <mergeCell ref="H53:I53"/>
    <mergeCell ref="J53:N53"/>
    <mergeCell ref="J58:N58"/>
    <mergeCell ref="A90:W90"/>
    <mergeCell ref="A62:BG62"/>
    <mergeCell ref="AG64:BG64"/>
    <mergeCell ref="A70:B70"/>
    <mergeCell ref="C70:N70"/>
    <mergeCell ref="A91:B91"/>
    <mergeCell ref="C91:N91"/>
    <mergeCell ref="O91:AR91"/>
    <mergeCell ref="BC58:BG58"/>
    <mergeCell ref="A17:V17"/>
    <mergeCell ref="A28:V28"/>
    <mergeCell ref="A39:V39"/>
    <mergeCell ref="O58:Z58"/>
    <mergeCell ref="O56:Z56"/>
    <mergeCell ref="BC91:BG91"/>
    <mergeCell ref="A92:B92"/>
    <mergeCell ref="C92:G92"/>
    <mergeCell ref="H92:I92"/>
    <mergeCell ref="J92:N92"/>
    <mergeCell ref="O92:Z92"/>
    <mergeCell ref="AG93:AR93"/>
    <mergeCell ref="A93:B93"/>
    <mergeCell ref="C93:G93"/>
    <mergeCell ref="H93:I93"/>
    <mergeCell ref="J93:N93"/>
    <mergeCell ref="AS92:AW92"/>
    <mergeCell ref="AX92:BB92"/>
    <mergeCell ref="AS91:AW91"/>
    <mergeCell ref="AX91:BB91"/>
    <mergeCell ref="AS93:AW93"/>
    <mergeCell ref="AX93:BB93"/>
    <mergeCell ref="AG94:AR94"/>
    <mergeCell ref="AS94:AW94"/>
    <mergeCell ref="AA94:AB94"/>
    <mergeCell ref="AC94:AD94"/>
    <mergeCell ref="AE94:AF94"/>
    <mergeCell ref="A145:B145"/>
    <mergeCell ref="C145:G145"/>
    <mergeCell ref="H145:I145"/>
    <mergeCell ref="J145:N145"/>
    <mergeCell ref="O145:Z145"/>
    <mergeCell ref="AE92:AF92"/>
    <mergeCell ref="AG92:AR92"/>
    <mergeCell ref="AA92:AB92"/>
    <mergeCell ref="AC92:AD92"/>
    <mergeCell ref="AC93:AD93"/>
    <mergeCell ref="AE93:AF93"/>
    <mergeCell ref="AA93:AB93"/>
    <mergeCell ref="A98:B98"/>
    <mergeCell ref="C98:G98"/>
    <mergeCell ref="H98:I98"/>
    <mergeCell ref="J98:N98"/>
    <mergeCell ref="BC92:BG92"/>
    <mergeCell ref="AA145:AB145"/>
    <mergeCell ref="AC145:AD145"/>
    <mergeCell ref="AE145:AF145"/>
    <mergeCell ref="BC145:BG145"/>
    <mergeCell ref="C101:N101"/>
    <mergeCell ref="BC98:BG98"/>
    <mergeCell ref="AS98:AW98"/>
    <mergeCell ref="AX98:BB98"/>
    <mergeCell ref="AX101:BB101"/>
    <mergeCell ref="BC101:BG101"/>
    <mergeCell ref="J102:N102"/>
    <mergeCell ref="AE98:AF98"/>
    <mergeCell ref="AG98:AR98"/>
    <mergeCell ref="O101:AR101"/>
    <mergeCell ref="AS101:AW101"/>
    <mergeCell ref="O98:Z98"/>
    <mergeCell ref="AA98:AB98"/>
    <mergeCell ref="AC98:AD98"/>
    <mergeCell ref="A100:V100"/>
    <mergeCell ref="A101:B101"/>
    <mergeCell ref="AG102:AR102"/>
    <mergeCell ref="AS102:AW102"/>
    <mergeCell ref="AX102:BB102"/>
    <mergeCell ref="O102:Z102"/>
    <mergeCell ref="BC102:BG102"/>
    <mergeCell ref="AA102:AB102"/>
    <mergeCell ref="AC102:AD102"/>
    <mergeCell ref="AE102:AF102"/>
    <mergeCell ref="AX103:BB103"/>
    <mergeCell ref="BC103:BG103"/>
    <mergeCell ref="AA103:AB103"/>
    <mergeCell ref="AC103:AD103"/>
    <mergeCell ref="AE103:AF103"/>
    <mergeCell ref="BC104:BG104"/>
    <mergeCell ref="AG103:AR103"/>
    <mergeCell ref="AS103:AW103"/>
    <mergeCell ref="AS106:AW106"/>
    <mergeCell ref="A106:B106"/>
    <mergeCell ref="C106:G106"/>
    <mergeCell ref="H106:I106"/>
    <mergeCell ref="J106:N106"/>
    <mergeCell ref="O103:Z103"/>
    <mergeCell ref="H105:I105"/>
    <mergeCell ref="J105:N105"/>
    <mergeCell ref="O105:Z105"/>
    <mergeCell ref="H103:I103"/>
    <mergeCell ref="A107:B107"/>
    <mergeCell ref="C107:G107"/>
    <mergeCell ref="H107:I107"/>
    <mergeCell ref="J107:N107"/>
    <mergeCell ref="AX106:BB106"/>
    <mergeCell ref="BC106:BG106"/>
    <mergeCell ref="O106:Z106"/>
    <mergeCell ref="AA106:AB106"/>
    <mergeCell ref="AC106:AD106"/>
    <mergeCell ref="AE106:AF106"/>
    <mergeCell ref="AS107:AW107"/>
    <mergeCell ref="BC107:BG107"/>
    <mergeCell ref="O107:Z107"/>
    <mergeCell ref="AA107:AB107"/>
    <mergeCell ref="AC107:AD107"/>
    <mergeCell ref="AE107:AF107"/>
    <mergeCell ref="AX107:BB107"/>
    <mergeCell ref="A112:B112"/>
    <mergeCell ref="C112:G112"/>
    <mergeCell ref="H112:I112"/>
    <mergeCell ref="J112:N112"/>
    <mergeCell ref="H111:I111"/>
    <mergeCell ref="J111:N111"/>
    <mergeCell ref="A111:B111"/>
    <mergeCell ref="C111:G111"/>
    <mergeCell ref="AG111:AR111"/>
    <mergeCell ref="AS111:AW111"/>
    <mergeCell ref="AE111:AF111"/>
    <mergeCell ref="A110:B110"/>
    <mergeCell ref="C110:N110"/>
    <mergeCell ref="O111:Z111"/>
    <mergeCell ref="AA111:AB111"/>
    <mergeCell ref="O110:AR110"/>
    <mergeCell ref="AS110:AW110"/>
    <mergeCell ref="AC111:AD111"/>
    <mergeCell ref="AE114:AF114"/>
    <mergeCell ref="AG114:AR114"/>
    <mergeCell ref="AG112:AR112"/>
    <mergeCell ref="AS112:AW112"/>
    <mergeCell ref="O112:Z112"/>
    <mergeCell ref="AA112:AB112"/>
    <mergeCell ref="AE112:AF112"/>
    <mergeCell ref="AG113:AR113"/>
    <mergeCell ref="AC112:AD112"/>
    <mergeCell ref="AE113:AF113"/>
    <mergeCell ref="H115:I115"/>
    <mergeCell ref="J115:N115"/>
    <mergeCell ref="O115:Z115"/>
    <mergeCell ref="C114:G114"/>
    <mergeCell ref="H114:I114"/>
    <mergeCell ref="J114:N114"/>
    <mergeCell ref="A118:V118"/>
    <mergeCell ref="AG116:AR116"/>
    <mergeCell ref="AS116:AW116"/>
    <mergeCell ref="AX116:BB116"/>
    <mergeCell ref="A115:B115"/>
    <mergeCell ref="C116:G116"/>
    <mergeCell ref="H116:I116"/>
    <mergeCell ref="J116:N116"/>
    <mergeCell ref="AA115:AB115"/>
    <mergeCell ref="AG115:AR115"/>
    <mergeCell ref="BC116:BG116"/>
    <mergeCell ref="O116:Z116"/>
    <mergeCell ref="AA116:AB116"/>
    <mergeCell ref="AC116:AD116"/>
    <mergeCell ref="AE116:AF116"/>
    <mergeCell ref="A116:B116"/>
    <mergeCell ref="BC119:BG119"/>
    <mergeCell ref="A120:B120"/>
    <mergeCell ref="C120:G120"/>
    <mergeCell ref="H120:I120"/>
    <mergeCell ref="J120:N120"/>
    <mergeCell ref="O120:Z120"/>
    <mergeCell ref="AA120:AB120"/>
    <mergeCell ref="AC120:AD120"/>
    <mergeCell ref="A119:B119"/>
    <mergeCell ref="C119:N119"/>
    <mergeCell ref="AE120:AF120"/>
    <mergeCell ref="AG120:AR120"/>
    <mergeCell ref="AS120:AW120"/>
    <mergeCell ref="AX120:BB120"/>
    <mergeCell ref="AS119:AW119"/>
    <mergeCell ref="AX119:BB119"/>
    <mergeCell ref="O119:AR119"/>
    <mergeCell ref="BC120:BG120"/>
    <mergeCell ref="A123:B123"/>
    <mergeCell ref="C123:G123"/>
    <mergeCell ref="H123:I123"/>
    <mergeCell ref="J123:N123"/>
    <mergeCell ref="O123:Z123"/>
    <mergeCell ref="AA123:AB123"/>
    <mergeCell ref="AC123:AD123"/>
    <mergeCell ref="AE123:AF123"/>
    <mergeCell ref="AG123:AR123"/>
    <mergeCell ref="BC123:BG123"/>
    <mergeCell ref="A124:B124"/>
    <mergeCell ref="C124:G124"/>
    <mergeCell ref="H124:I124"/>
    <mergeCell ref="J124:N124"/>
    <mergeCell ref="O124:Z124"/>
    <mergeCell ref="AA124:AB124"/>
    <mergeCell ref="AC124:AD124"/>
    <mergeCell ref="AE124:AF124"/>
    <mergeCell ref="AG124:AR124"/>
    <mergeCell ref="AS124:AW124"/>
    <mergeCell ref="AX124:BB124"/>
    <mergeCell ref="AS123:AW123"/>
    <mergeCell ref="AX123:BB123"/>
    <mergeCell ref="BC124:BG124"/>
    <mergeCell ref="A125:B125"/>
    <mergeCell ref="C125:G125"/>
    <mergeCell ref="H125:I125"/>
    <mergeCell ref="J125:N125"/>
    <mergeCell ref="O125:Z125"/>
    <mergeCell ref="AA125:AB125"/>
    <mergeCell ref="AC125:AD125"/>
    <mergeCell ref="AE125:AF125"/>
    <mergeCell ref="AG125:AR125"/>
    <mergeCell ref="BC125:BG125"/>
    <mergeCell ref="A134:B134"/>
    <mergeCell ref="C134:N134"/>
    <mergeCell ref="O134:AR134"/>
    <mergeCell ref="AS134:AW134"/>
    <mergeCell ref="AX134:BB134"/>
    <mergeCell ref="BC134:BG134"/>
    <mergeCell ref="A133:V133"/>
    <mergeCell ref="A135:B135"/>
    <mergeCell ref="C135:G135"/>
    <mergeCell ref="H135:I135"/>
    <mergeCell ref="J135:N135"/>
    <mergeCell ref="O135:Z135"/>
    <mergeCell ref="AA135:AB135"/>
    <mergeCell ref="AC135:AD135"/>
    <mergeCell ref="AE135:AF135"/>
    <mergeCell ref="AS125:AW125"/>
    <mergeCell ref="AX125:BB125"/>
    <mergeCell ref="AG135:AR135"/>
    <mergeCell ref="AS135:AW135"/>
    <mergeCell ref="AX135:BB135"/>
    <mergeCell ref="BC135:BG135"/>
    <mergeCell ref="AG126:AR126"/>
    <mergeCell ref="AS126:AW126"/>
    <mergeCell ref="AX126:BB126"/>
    <mergeCell ref="BC126:BG126"/>
    <mergeCell ref="AX136:BB136"/>
    <mergeCell ref="BC136:BG136"/>
    <mergeCell ref="O136:Z136"/>
    <mergeCell ref="AA136:AB136"/>
    <mergeCell ref="AC136:AD136"/>
    <mergeCell ref="AE136:AF136"/>
    <mergeCell ref="A139:B139"/>
    <mergeCell ref="C139:G139"/>
    <mergeCell ref="H139:I139"/>
    <mergeCell ref="J139:N139"/>
    <mergeCell ref="AG136:AR136"/>
    <mergeCell ref="AS136:AW136"/>
    <mergeCell ref="A136:B136"/>
    <mergeCell ref="C136:G136"/>
    <mergeCell ref="H136:I136"/>
    <mergeCell ref="J136:N136"/>
    <mergeCell ref="AS140:AW140"/>
    <mergeCell ref="AG139:AR139"/>
    <mergeCell ref="AS139:AW139"/>
    <mergeCell ref="AX139:BB139"/>
    <mergeCell ref="BC139:BG139"/>
    <mergeCell ref="O139:Z139"/>
    <mergeCell ref="AA139:AB139"/>
    <mergeCell ref="AC139:AD139"/>
    <mergeCell ref="AE139:AF139"/>
    <mergeCell ref="O144:Z144"/>
    <mergeCell ref="AX140:BB140"/>
    <mergeCell ref="BC140:BG140"/>
    <mergeCell ref="O140:Z140"/>
    <mergeCell ref="AA140:AB140"/>
    <mergeCell ref="AC140:AD140"/>
    <mergeCell ref="AE140:AF140"/>
    <mergeCell ref="A140:B140"/>
    <mergeCell ref="C140:G140"/>
    <mergeCell ref="H140:I140"/>
    <mergeCell ref="J140:N140"/>
    <mergeCell ref="AG140:AR140"/>
    <mergeCell ref="AA144:AB144"/>
    <mergeCell ref="AC144:AD144"/>
    <mergeCell ref="AG144:AR144"/>
    <mergeCell ref="AE148:AF148"/>
    <mergeCell ref="AG148:AR148"/>
    <mergeCell ref="AE144:AF144"/>
    <mergeCell ref="AG146:AR146"/>
    <mergeCell ref="AE147:AF147"/>
    <mergeCell ref="AG147:AR147"/>
    <mergeCell ref="A148:B148"/>
    <mergeCell ref="C148:G148"/>
    <mergeCell ref="H148:I148"/>
    <mergeCell ref="J148:N148"/>
    <mergeCell ref="A144:B144"/>
    <mergeCell ref="C144:G144"/>
    <mergeCell ref="H144:I144"/>
    <mergeCell ref="J144:N144"/>
    <mergeCell ref="A146:B146"/>
    <mergeCell ref="C146:G146"/>
    <mergeCell ref="AE149:AF149"/>
    <mergeCell ref="AG149:AR149"/>
    <mergeCell ref="AG150:AR150"/>
    <mergeCell ref="O149:Z149"/>
    <mergeCell ref="AA149:AB149"/>
    <mergeCell ref="AC149:AD149"/>
    <mergeCell ref="AC150:AD150"/>
    <mergeCell ref="AE150:AF150"/>
    <mergeCell ref="AX151:BB151"/>
    <mergeCell ref="AC155:AD155"/>
    <mergeCell ref="AE155:AF155"/>
    <mergeCell ref="BC151:BG151"/>
    <mergeCell ref="A151:B151"/>
    <mergeCell ref="C151:G151"/>
    <mergeCell ref="H151:I151"/>
    <mergeCell ref="J151:N151"/>
    <mergeCell ref="O151:Z151"/>
    <mergeCell ref="AA151:AB151"/>
    <mergeCell ref="AA155:AB155"/>
    <mergeCell ref="AG155:AR155"/>
    <mergeCell ref="A153:W153"/>
    <mergeCell ref="AS151:AW151"/>
    <mergeCell ref="AC151:AD151"/>
    <mergeCell ref="AE151:AF151"/>
    <mergeCell ref="O155:Z155"/>
    <mergeCell ref="C158:G158"/>
    <mergeCell ref="H158:I158"/>
    <mergeCell ref="J158:N158"/>
    <mergeCell ref="BC154:BG154"/>
    <mergeCell ref="A154:B154"/>
    <mergeCell ref="C154:N154"/>
    <mergeCell ref="O154:AR154"/>
    <mergeCell ref="AS154:AW154"/>
    <mergeCell ref="A155:B155"/>
    <mergeCell ref="C155:G155"/>
    <mergeCell ref="AX157:BB157"/>
    <mergeCell ref="BC157:BG157"/>
    <mergeCell ref="AX159:BB159"/>
    <mergeCell ref="BC159:BG159"/>
    <mergeCell ref="AA158:AB158"/>
    <mergeCell ref="AC158:AD158"/>
    <mergeCell ref="AA157:AB157"/>
    <mergeCell ref="BC158:BG158"/>
    <mergeCell ref="AS158:AW158"/>
    <mergeCell ref="J157:N157"/>
    <mergeCell ref="AS157:AW157"/>
    <mergeCell ref="O159:Z159"/>
    <mergeCell ref="AG159:AR159"/>
    <mergeCell ref="AS159:AW159"/>
    <mergeCell ref="AG158:AR158"/>
    <mergeCell ref="O158:Z158"/>
    <mergeCell ref="A158:B158"/>
    <mergeCell ref="AE158:AF158"/>
    <mergeCell ref="AA159:AB159"/>
    <mergeCell ref="AC159:AD159"/>
    <mergeCell ref="AE159:AF159"/>
    <mergeCell ref="A159:B159"/>
    <mergeCell ref="C159:G159"/>
    <mergeCell ref="H159:I159"/>
    <mergeCell ref="J159:N159"/>
    <mergeCell ref="C143:N143"/>
    <mergeCell ref="AG157:AR157"/>
    <mergeCell ref="A157:B157"/>
    <mergeCell ref="C157:G157"/>
    <mergeCell ref="H157:I157"/>
    <mergeCell ref="O157:Z157"/>
    <mergeCell ref="BC148:BG148"/>
    <mergeCell ref="BC144:BG144"/>
    <mergeCell ref="AS144:AW144"/>
    <mergeCell ref="AX144:BB144"/>
    <mergeCell ref="A129:BG129"/>
    <mergeCell ref="AG131:BG131"/>
    <mergeCell ref="AX143:BB143"/>
    <mergeCell ref="BC143:BG143"/>
    <mergeCell ref="AS143:AW143"/>
    <mergeCell ref="A143:B143"/>
    <mergeCell ref="O143:AR143"/>
    <mergeCell ref="O148:Z148"/>
    <mergeCell ref="AA148:AB148"/>
    <mergeCell ref="AC148:AD148"/>
    <mergeCell ref="AA156:AB156"/>
    <mergeCell ref="A156:B156"/>
    <mergeCell ref="C156:G156"/>
    <mergeCell ref="H156:I156"/>
    <mergeCell ref="J156:N156"/>
    <mergeCell ref="H155:I155"/>
    <mergeCell ref="J155:N155"/>
    <mergeCell ref="AS148:AW148"/>
    <mergeCell ref="AX148:BB148"/>
    <mergeCell ref="AE156:AF156"/>
    <mergeCell ref="BC155:BG155"/>
    <mergeCell ref="AS150:AW150"/>
    <mergeCell ref="AX150:BB150"/>
    <mergeCell ref="BC150:BG150"/>
    <mergeCell ref="AS149:AW149"/>
    <mergeCell ref="A179:B179"/>
    <mergeCell ref="C179:N179"/>
    <mergeCell ref="O179:AR179"/>
    <mergeCell ref="BC149:BG149"/>
    <mergeCell ref="AG151:AR151"/>
    <mergeCell ref="AC157:AD157"/>
    <mergeCell ref="AE157:AF157"/>
    <mergeCell ref="A161:W161"/>
    <mergeCell ref="A162:B162"/>
    <mergeCell ref="AX158:BB158"/>
    <mergeCell ref="AX149:BB149"/>
    <mergeCell ref="BC156:BG156"/>
    <mergeCell ref="AX154:BB154"/>
    <mergeCell ref="AS155:AW155"/>
    <mergeCell ref="AX155:BB155"/>
    <mergeCell ref="C183:G183"/>
    <mergeCell ref="AG156:AR156"/>
    <mergeCell ref="AS156:AW156"/>
    <mergeCell ref="AX156:BB156"/>
    <mergeCell ref="A178:W178"/>
    <mergeCell ref="AS166:AW166"/>
    <mergeCell ref="AX166:BB166"/>
    <mergeCell ref="J166:N166"/>
    <mergeCell ref="O156:Z156"/>
    <mergeCell ref="A180:B180"/>
    <mergeCell ref="C180:G180"/>
    <mergeCell ref="H180:I180"/>
    <mergeCell ref="J180:N180"/>
    <mergeCell ref="O180:Z180"/>
    <mergeCell ref="AA180:AB180"/>
    <mergeCell ref="BC188:BG188"/>
    <mergeCell ref="AG188:AR188"/>
    <mergeCell ref="AE188:AF188"/>
    <mergeCell ref="AC180:AD180"/>
    <mergeCell ref="AX180:BB180"/>
    <mergeCell ref="AS179:AW179"/>
    <mergeCell ref="BC187:BG187"/>
    <mergeCell ref="BC179:BG179"/>
    <mergeCell ref="AC183:AD183"/>
    <mergeCell ref="AE183:AF183"/>
    <mergeCell ref="AX188:BB188"/>
    <mergeCell ref="AS187:AW187"/>
    <mergeCell ref="AX187:BB187"/>
    <mergeCell ref="A188:B188"/>
    <mergeCell ref="C188:G188"/>
    <mergeCell ref="H188:I188"/>
    <mergeCell ref="J188:N188"/>
    <mergeCell ref="O188:Z188"/>
    <mergeCell ref="AA188:AB188"/>
    <mergeCell ref="A191:B191"/>
    <mergeCell ref="C191:G191"/>
    <mergeCell ref="H191:I191"/>
    <mergeCell ref="AS188:AW188"/>
    <mergeCell ref="AS189:AW189"/>
    <mergeCell ref="J191:N191"/>
    <mergeCell ref="O191:Z191"/>
    <mergeCell ref="AA191:AB191"/>
    <mergeCell ref="J190:N190"/>
    <mergeCell ref="O190:Z190"/>
    <mergeCell ref="AX189:BB189"/>
    <mergeCell ref="AE189:AF189"/>
    <mergeCell ref="AG189:AR189"/>
    <mergeCell ref="AC191:AD191"/>
    <mergeCell ref="AS191:AW191"/>
    <mergeCell ref="BC189:BG189"/>
    <mergeCell ref="AE190:AF190"/>
    <mergeCell ref="AG190:AR190"/>
    <mergeCell ref="AX190:BB190"/>
    <mergeCell ref="AX191:BB191"/>
    <mergeCell ref="BC190:BG190"/>
    <mergeCell ref="A192:B192"/>
    <mergeCell ref="C192:G192"/>
    <mergeCell ref="H192:I192"/>
    <mergeCell ref="J192:N192"/>
    <mergeCell ref="O192:Z192"/>
    <mergeCell ref="AA192:AB192"/>
    <mergeCell ref="A190:B190"/>
    <mergeCell ref="C190:G190"/>
    <mergeCell ref="H190:I190"/>
    <mergeCell ref="AS216:AW216"/>
    <mergeCell ref="AX216:BB216"/>
    <mergeCell ref="BC216:BG216"/>
    <mergeCell ref="AS210:AW210"/>
    <mergeCell ref="AS209:AW209"/>
    <mergeCell ref="BC210:BG210"/>
    <mergeCell ref="AS213:AW213"/>
    <mergeCell ref="AX213:BB213"/>
    <mergeCell ref="BC213:BG213"/>
    <mergeCell ref="BC209:BG209"/>
    <mergeCell ref="O218:Z218"/>
    <mergeCell ref="AA218:AB218"/>
    <mergeCell ref="AC218:AD218"/>
    <mergeCell ref="AE218:AF218"/>
    <mergeCell ref="A218:B218"/>
    <mergeCell ref="C218:G218"/>
    <mergeCell ref="H218:I218"/>
    <mergeCell ref="J218:N218"/>
    <mergeCell ref="A219:B219"/>
    <mergeCell ref="C219:G219"/>
    <mergeCell ref="H219:I219"/>
    <mergeCell ref="J219:N219"/>
    <mergeCell ref="AS218:AW218"/>
    <mergeCell ref="AX218:BB218"/>
    <mergeCell ref="O219:Z219"/>
    <mergeCell ref="AA219:AB219"/>
    <mergeCell ref="AC219:AD219"/>
    <mergeCell ref="AE219:AF219"/>
    <mergeCell ref="A104:B104"/>
    <mergeCell ref="C104:G104"/>
    <mergeCell ref="H104:I104"/>
    <mergeCell ref="J104:N104"/>
    <mergeCell ref="A102:B102"/>
    <mergeCell ref="C102:G102"/>
    <mergeCell ref="A103:B103"/>
    <mergeCell ref="C103:G103"/>
    <mergeCell ref="J103:N103"/>
    <mergeCell ref="H102:I102"/>
    <mergeCell ref="A109:V109"/>
    <mergeCell ref="AA104:AB104"/>
    <mergeCell ref="AC104:AD104"/>
    <mergeCell ref="AE104:AF104"/>
    <mergeCell ref="AG104:AR104"/>
    <mergeCell ref="A105:B105"/>
    <mergeCell ref="C105:G105"/>
    <mergeCell ref="O104:Z104"/>
    <mergeCell ref="AG106:AR106"/>
    <mergeCell ref="AG107:AR107"/>
    <mergeCell ref="AA105:AB105"/>
    <mergeCell ref="AS104:AW104"/>
    <mergeCell ref="AX104:BB104"/>
    <mergeCell ref="AC115:AD115"/>
    <mergeCell ref="AE115:AF115"/>
    <mergeCell ref="AC105:AD105"/>
    <mergeCell ref="AE105:AF105"/>
    <mergeCell ref="AG105:AR105"/>
    <mergeCell ref="AS105:AW105"/>
    <mergeCell ref="AS113:AW113"/>
    <mergeCell ref="AS115:AW115"/>
    <mergeCell ref="A114:B114"/>
    <mergeCell ref="AX115:BB115"/>
    <mergeCell ref="BC115:BG115"/>
    <mergeCell ref="AX114:BB114"/>
    <mergeCell ref="O114:Z114"/>
    <mergeCell ref="AA114:AB114"/>
    <mergeCell ref="AC114:AD114"/>
    <mergeCell ref="AS114:AW114"/>
    <mergeCell ref="C115:G115"/>
    <mergeCell ref="AX105:BB105"/>
    <mergeCell ref="BC105:BG105"/>
    <mergeCell ref="BC114:BG114"/>
    <mergeCell ref="AX112:BB112"/>
    <mergeCell ref="BC112:BG112"/>
    <mergeCell ref="AX111:BB111"/>
    <mergeCell ref="BC111:BG111"/>
    <mergeCell ref="AX110:BB110"/>
    <mergeCell ref="BC110:BG110"/>
    <mergeCell ref="AX121:BB121"/>
    <mergeCell ref="BC121:BG121"/>
    <mergeCell ref="O121:Z121"/>
    <mergeCell ref="AA121:AB121"/>
    <mergeCell ref="AC121:AD121"/>
    <mergeCell ref="AE121:AF121"/>
    <mergeCell ref="A122:B122"/>
    <mergeCell ref="C122:G122"/>
    <mergeCell ref="H122:I122"/>
    <mergeCell ref="J122:N122"/>
    <mergeCell ref="AG121:AR121"/>
    <mergeCell ref="AS121:AW121"/>
    <mergeCell ref="A121:B121"/>
    <mergeCell ref="C121:G121"/>
    <mergeCell ref="H121:I121"/>
    <mergeCell ref="J121:N121"/>
    <mergeCell ref="AG122:AR122"/>
    <mergeCell ref="AS122:AW122"/>
    <mergeCell ref="AX122:BB122"/>
    <mergeCell ref="BC122:BG122"/>
    <mergeCell ref="O122:Z122"/>
    <mergeCell ref="AA122:AB122"/>
    <mergeCell ref="AC122:AD122"/>
    <mergeCell ref="AE122:AF122"/>
    <mergeCell ref="AS138:AW138"/>
    <mergeCell ref="AX138:BB138"/>
    <mergeCell ref="BC138:BG138"/>
    <mergeCell ref="O138:Z138"/>
    <mergeCell ref="AA138:AB138"/>
    <mergeCell ref="AC138:AD138"/>
    <mergeCell ref="AE138:AF138"/>
    <mergeCell ref="A138:B138"/>
    <mergeCell ref="AX244:BB244"/>
    <mergeCell ref="BC244:BG244"/>
    <mergeCell ref="C244:G244"/>
    <mergeCell ref="H244:I244"/>
    <mergeCell ref="J244:N244"/>
    <mergeCell ref="AG138:AR138"/>
    <mergeCell ref="AG218:AR218"/>
    <mergeCell ref="AE191:AF191"/>
    <mergeCell ref="AG191:AR191"/>
    <mergeCell ref="O244:Z244"/>
    <mergeCell ref="AA244:AB244"/>
    <mergeCell ref="AC244:AD244"/>
    <mergeCell ref="AE244:AF244"/>
    <mergeCell ref="AG244:AR244"/>
    <mergeCell ref="AS244:AW244"/>
    <mergeCell ref="A244:B244"/>
    <mergeCell ref="A137:B137"/>
    <mergeCell ref="C137:G137"/>
    <mergeCell ref="H137:I137"/>
    <mergeCell ref="A166:B166"/>
    <mergeCell ref="C166:G166"/>
    <mergeCell ref="H166:I166"/>
    <mergeCell ref="A208:B208"/>
    <mergeCell ref="C138:G138"/>
    <mergeCell ref="H138:I138"/>
    <mergeCell ref="AS137:AW137"/>
    <mergeCell ref="AX137:BB137"/>
    <mergeCell ref="J137:N137"/>
    <mergeCell ref="O137:Z137"/>
    <mergeCell ref="AA137:AB137"/>
    <mergeCell ref="AC137:AD137"/>
    <mergeCell ref="BC137:BG137"/>
    <mergeCell ref="A150:B150"/>
    <mergeCell ref="C150:G150"/>
    <mergeCell ref="H150:I150"/>
    <mergeCell ref="J150:N150"/>
    <mergeCell ref="O150:Z150"/>
    <mergeCell ref="A149:B149"/>
    <mergeCell ref="AE137:AF137"/>
    <mergeCell ref="AG137:AR137"/>
    <mergeCell ref="A126:B126"/>
    <mergeCell ref="C126:G126"/>
    <mergeCell ref="H126:I126"/>
    <mergeCell ref="J126:N126"/>
    <mergeCell ref="J149:N149"/>
    <mergeCell ref="AA150:AB150"/>
    <mergeCell ref="C149:G149"/>
    <mergeCell ref="H149:I149"/>
    <mergeCell ref="J138:N138"/>
    <mergeCell ref="A128:H128"/>
    <mergeCell ref="O126:Z126"/>
    <mergeCell ref="AA126:AB126"/>
    <mergeCell ref="AC126:AD126"/>
    <mergeCell ref="AE126:AF126"/>
    <mergeCell ref="AE166:AF166"/>
    <mergeCell ref="AG166:AR166"/>
    <mergeCell ref="O166:Z166"/>
    <mergeCell ref="AA166:AB166"/>
    <mergeCell ref="AC166:AD166"/>
    <mergeCell ref="AC156:AD156"/>
    <mergeCell ref="BC166:BG166"/>
    <mergeCell ref="A182:B182"/>
    <mergeCell ref="C182:G182"/>
    <mergeCell ref="H182:I182"/>
    <mergeCell ref="J182:N182"/>
    <mergeCell ref="O182:Z182"/>
    <mergeCell ref="AA182:AB182"/>
    <mergeCell ref="AC182:AD182"/>
    <mergeCell ref="AE182:AF182"/>
    <mergeCell ref="AG182:AR182"/>
    <mergeCell ref="AC189:AD189"/>
    <mergeCell ref="A189:B189"/>
    <mergeCell ref="C189:G189"/>
    <mergeCell ref="H189:I189"/>
    <mergeCell ref="J189:N189"/>
    <mergeCell ref="AA190:AB190"/>
    <mergeCell ref="O189:Z189"/>
    <mergeCell ref="AA189:AB189"/>
    <mergeCell ref="AX182:BB182"/>
    <mergeCell ref="BC182:BG182"/>
    <mergeCell ref="AC188:AD188"/>
    <mergeCell ref="AG192:AR192"/>
    <mergeCell ref="AS192:AW192"/>
    <mergeCell ref="AX192:BB192"/>
    <mergeCell ref="BC192:BG192"/>
    <mergeCell ref="BC191:BG191"/>
    <mergeCell ref="AS190:AW190"/>
    <mergeCell ref="AC190:AD190"/>
    <mergeCell ref="AC200:AD200"/>
    <mergeCell ref="AC202:AD202"/>
    <mergeCell ref="O199:AR199"/>
    <mergeCell ref="AG202:AR202"/>
    <mergeCell ref="AC192:AD192"/>
    <mergeCell ref="AE192:AF192"/>
    <mergeCell ref="AG196:BG196"/>
    <mergeCell ref="AE200:AF200"/>
    <mergeCell ref="BC200:BG200"/>
    <mergeCell ref="AE202:AF202"/>
    <mergeCell ref="C213:G213"/>
    <mergeCell ref="H213:I213"/>
    <mergeCell ref="J213:N213"/>
    <mergeCell ref="AC213:AD213"/>
    <mergeCell ref="AE213:AF213"/>
    <mergeCell ref="O207:AR207"/>
    <mergeCell ref="C207:N207"/>
    <mergeCell ref="H208:I208"/>
    <mergeCell ref="AG213:AR213"/>
    <mergeCell ref="AG208:AR208"/>
  </mergeCells>
  <dataValidations count="1">
    <dataValidation allowBlank="1" showInputMessage="1" showErrorMessage="1" imeMode="hiragana" sqref="BI15"/>
  </dataValidations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34">
      <selection activeCell="D46" sqref="D46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.125" style="0" customWidth="1"/>
    <col min="4" max="4" width="12.625" style="0" customWidth="1"/>
    <col min="5" max="5" width="8.625" style="0" customWidth="1"/>
    <col min="6" max="6" width="3.125" style="0" customWidth="1"/>
    <col min="7" max="7" width="12.625" style="0" customWidth="1"/>
    <col min="8" max="8" width="8.625" style="0" customWidth="1"/>
    <col min="9" max="9" width="3.125" style="0" customWidth="1"/>
    <col min="10" max="10" width="12.50390625" style="0" customWidth="1"/>
  </cols>
  <sheetData>
    <row r="1" ht="7.5" customHeight="1"/>
    <row r="2" spans="1:10" ht="22.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ht="7.5" customHeight="1" thickBot="1"/>
    <row r="4" spans="1:10" ht="13.5" customHeight="1">
      <c r="A4" s="50"/>
      <c r="B4" s="303" t="s">
        <v>33</v>
      </c>
      <c r="C4" s="303"/>
      <c r="D4" s="303"/>
      <c r="E4" s="303" t="s">
        <v>33</v>
      </c>
      <c r="F4" s="303"/>
      <c r="G4" s="303"/>
      <c r="H4" s="303" t="s">
        <v>34</v>
      </c>
      <c r="I4" s="303"/>
      <c r="J4" s="304"/>
    </row>
    <row r="5" spans="1:10" ht="14.25" thickBot="1">
      <c r="A5" s="46" t="s">
        <v>20</v>
      </c>
      <c r="B5" s="47" t="s">
        <v>21</v>
      </c>
      <c r="C5" s="48" t="s">
        <v>22</v>
      </c>
      <c r="D5" s="47" t="s">
        <v>23</v>
      </c>
      <c r="E5" s="47" t="s">
        <v>21</v>
      </c>
      <c r="F5" s="48" t="s">
        <v>22</v>
      </c>
      <c r="G5" s="47" t="s">
        <v>23</v>
      </c>
      <c r="H5" s="47" t="s">
        <v>21</v>
      </c>
      <c r="I5" s="48" t="s">
        <v>22</v>
      </c>
      <c r="J5" s="49" t="s">
        <v>23</v>
      </c>
    </row>
    <row r="6" spans="1:10" ht="13.5">
      <c r="A6" s="24"/>
      <c r="B6" s="25"/>
      <c r="C6" s="26"/>
      <c r="D6" s="27"/>
      <c r="E6" s="28"/>
      <c r="F6" s="26"/>
      <c r="G6" s="29"/>
      <c r="H6" s="25"/>
      <c r="I6" s="26"/>
      <c r="J6" s="30"/>
    </row>
    <row r="7" spans="1:10" ht="13.5">
      <c r="A7" s="31" t="s">
        <v>24</v>
      </c>
      <c r="B7" s="11"/>
      <c r="C7" s="5"/>
      <c r="D7" s="10"/>
      <c r="E7" s="4"/>
      <c r="F7" s="5"/>
      <c r="G7" s="6"/>
      <c r="H7" s="11"/>
      <c r="I7" s="5"/>
      <c r="J7" s="32"/>
    </row>
    <row r="8" spans="1:10" ht="14.25" thickBot="1">
      <c r="A8" s="31"/>
      <c r="B8" s="12"/>
      <c r="C8" s="8"/>
      <c r="D8" s="13"/>
      <c r="E8" s="7"/>
      <c r="F8" s="8"/>
      <c r="G8" s="9"/>
      <c r="H8" s="12"/>
      <c r="I8" s="8"/>
      <c r="J8" s="33"/>
    </row>
    <row r="9" spans="1:10" ht="14.25" thickTop="1">
      <c r="A9" s="43"/>
      <c r="B9" s="52"/>
      <c r="C9" s="15"/>
      <c r="D9" s="16"/>
      <c r="E9" s="17"/>
      <c r="F9" s="15"/>
      <c r="G9" s="18"/>
      <c r="H9" s="14"/>
      <c r="I9" s="15"/>
      <c r="J9" s="34"/>
    </row>
    <row r="10" spans="1:10" ht="13.5">
      <c r="A10" s="31" t="s">
        <v>18</v>
      </c>
      <c r="B10" s="11"/>
      <c r="C10" s="5"/>
      <c r="D10" s="10"/>
      <c r="E10" s="4"/>
      <c r="F10" s="5"/>
      <c r="G10" s="6"/>
      <c r="H10" s="11"/>
      <c r="I10" s="5"/>
      <c r="J10" s="32"/>
    </row>
    <row r="11" spans="1:10" ht="14.25" thickBot="1">
      <c r="A11" s="45"/>
      <c r="B11" s="19"/>
      <c r="C11" s="20"/>
      <c r="D11" s="21"/>
      <c r="E11" s="22"/>
      <c r="F11" s="20"/>
      <c r="G11" s="23"/>
      <c r="H11" s="19"/>
      <c r="I11" s="20"/>
      <c r="J11" s="35"/>
    </row>
    <row r="12" spans="1:10" ht="14.25" thickTop="1">
      <c r="A12" s="31"/>
      <c r="B12" s="14"/>
      <c r="C12" s="15"/>
      <c r="D12" s="16"/>
      <c r="E12" s="17"/>
      <c r="F12" s="15"/>
      <c r="G12" s="18"/>
      <c r="H12" s="14"/>
      <c r="I12" s="15"/>
      <c r="J12" s="34"/>
    </row>
    <row r="13" spans="1:10" ht="13.5">
      <c r="A13" s="44" t="s">
        <v>25</v>
      </c>
      <c r="B13" s="11"/>
      <c r="C13" s="5"/>
      <c r="D13" s="10"/>
      <c r="E13" s="4"/>
      <c r="F13" s="5"/>
      <c r="G13" s="6"/>
      <c r="H13" s="11"/>
      <c r="I13" s="5"/>
      <c r="J13" s="32"/>
    </row>
    <row r="14" spans="1:10" ht="14.25" thickBot="1">
      <c r="A14" s="31"/>
      <c r="B14" s="19"/>
      <c r="C14" s="20"/>
      <c r="D14" s="21"/>
      <c r="E14" s="22"/>
      <c r="F14" s="20"/>
      <c r="G14" s="23"/>
      <c r="H14" s="19"/>
      <c r="I14" s="20"/>
      <c r="J14" s="35"/>
    </row>
    <row r="15" spans="1:10" ht="14.25" thickTop="1">
      <c r="A15" s="43"/>
      <c r="B15" s="52"/>
      <c r="C15" s="15"/>
      <c r="D15" s="16"/>
      <c r="E15" s="17"/>
      <c r="F15" s="15"/>
      <c r="G15" s="18"/>
      <c r="H15" s="14"/>
      <c r="I15" s="15"/>
      <c r="J15" s="34"/>
    </row>
    <row r="16" spans="1:10" ht="13.5">
      <c r="A16" s="31" t="s">
        <v>26</v>
      </c>
      <c r="B16" s="11"/>
      <c r="C16" s="5"/>
      <c r="D16" s="10"/>
      <c r="E16" s="4"/>
      <c r="F16" s="5"/>
      <c r="G16" s="6"/>
      <c r="H16" s="11"/>
      <c r="I16" s="5"/>
      <c r="J16" s="32"/>
    </row>
    <row r="17" spans="1:10" ht="14.25" thickBot="1">
      <c r="A17" s="45"/>
      <c r="B17" s="19"/>
      <c r="C17" s="20"/>
      <c r="D17" s="21"/>
      <c r="E17" s="22"/>
      <c r="F17" s="20"/>
      <c r="G17" s="23"/>
      <c r="H17" s="19"/>
      <c r="I17" s="20"/>
      <c r="J17" s="35"/>
    </row>
    <row r="18" spans="1:10" ht="14.25" thickTop="1">
      <c r="A18" s="31"/>
      <c r="B18" s="14"/>
      <c r="C18" s="15"/>
      <c r="D18" s="16"/>
      <c r="E18" s="17"/>
      <c r="F18" s="15"/>
      <c r="G18" s="18"/>
      <c r="H18" s="14"/>
      <c r="I18" s="15"/>
      <c r="J18" s="34"/>
    </row>
    <row r="19" spans="1:10" ht="13.5">
      <c r="A19" s="44" t="s">
        <v>27</v>
      </c>
      <c r="B19" s="11"/>
      <c r="C19" s="5"/>
      <c r="D19" s="10"/>
      <c r="E19" s="4"/>
      <c r="F19" s="5"/>
      <c r="G19" s="6"/>
      <c r="H19" s="11"/>
      <c r="I19" s="5"/>
      <c r="J19" s="32"/>
    </row>
    <row r="20" spans="1:10" ht="14.25" thickBot="1">
      <c r="A20" s="31"/>
      <c r="B20" s="19"/>
      <c r="C20" s="20"/>
      <c r="D20" s="21"/>
      <c r="E20" s="22"/>
      <c r="F20" s="20"/>
      <c r="G20" s="23"/>
      <c r="H20" s="19"/>
      <c r="I20" s="20"/>
      <c r="J20" s="35"/>
    </row>
    <row r="21" spans="1:10" ht="14.25" thickTop="1">
      <c r="A21" s="43"/>
      <c r="B21" s="14"/>
      <c r="C21" s="15"/>
      <c r="D21" s="16"/>
      <c r="E21" s="17"/>
      <c r="F21" s="15"/>
      <c r="G21" s="18"/>
      <c r="H21" s="14"/>
      <c r="I21" s="15"/>
      <c r="J21" s="34"/>
    </row>
    <row r="22" spans="1:10" ht="13.5">
      <c r="A22" s="31" t="s">
        <v>19</v>
      </c>
      <c r="B22" s="11"/>
      <c r="C22" s="5"/>
      <c r="D22" s="10"/>
      <c r="E22" s="4"/>
      <c r="F22" s="5"/>
      <c r="G22" s="6"/>
      <c r="H22" s="11"/>
      <c r="I22" s="5"/>
      <c r="J22" s="32"/>
    </row>
    <row r="23" spans="1:10" ht="14.25" thickBot="1">
      <c r="A23" s="45"/>
      <c r="B23" s="19"/>
      <c r="C23" s="20"/>
      <c r="D23" s="21"/>
      <c r="E23" s="22"/>
      <c r="F23" s="20"/>
      <c r="G23" s="23"/>
      <c r="H23" s="19"/>
      <c r="I23" s="20"/>
      <c r="J23" s="35"/>
    </row>
    <row r="24" spans="1:10" ht="14.25" thickTop="1">
      <c r="A24" s="31"/>
      <c r="B24" s="14"/>
      <c r="C24" s="15"/>
      <c r="D24" s="16"/>
      <c r="E24" s="17"/>
      <c r="F24" s="15"/>
      <c r="G24" s="18"/>
      <c r="H24" s="14"/>
      <c r="I24" s="15"/>
      <c r="J24" s="34"/>
    </row>
    <row r="25" spans="1:10" ht="13.5">
      <c r="A25" s="44" t="s">
        <v>28</v>
      </c>
      <c r="B25" s="11"/>
      <c r="C25" s="5"/>
      <c r="D25" s="10"/>
      <c r="E25" s="4"/>
      <c r="F25" s="5"/>
      <c r="G25" s="6"/>
      <c r="H25" s="11"/>
      <c r="I25" s="5"/>
      <c r="J25" s="32"/>
    </row>
    <row r="26" spans="1:10" ht="14.25" thickBot="1">
      <c r="A26" s="31"/>
      <c r="B26" s="19"/>
      <c r="C26" s="20"/>
      <c r="D26" s="21"/>
      <c r="E26" s="22"/>
      <c r="F26" s="20"/>
      <c r="G26" s="23"/>
      <c r="H26" s="19"/>
      <c r="I26" s="20"/>
      <c r="J26" s="35"/>
    </row>
    <row r="27" spans="1:10" ht="14.25" thickTop="1">
      <c r="A27" s="43"/>
      <c r="B27" s="52"/>
      <c r="C27" s="15"/>
      <c r="D27" s="16"/>
      <c r="E27" s="17"/>
      <c r="F27" s="15"/>
      <c r="G27" s="18"/>
      <c r="H27" s="14"/>
      <c r="I27" s="15"/>
      <c r="J27" s="34"/>
    </row>
    <row r="28" spans="1:10" ht="13.5">
      <c r="A28" s="31" t="s">
        <v>62</v>
      </c>
      <c r="B28" s="80">
        <v>42449</v>
      </c>
      <c r="C28" s="5"/>
      <c r="D28" s="10" t="s">
        <v>133</v>
      </c>
      <c r="E28" s="4"/>
      <c r="F28" s="5"/>
      <c r="G28" s="6"/>
      <c r="H28" s="11"/>
      <c r="I28" s="5"/>
      <c r="J28" s="32"/>
    </row>
    <row r="29" spans="1:10" ht="14.25" thickBot="1">
      <c r="A29" s="45"/>
      <c r="B29" s="19"/>
      <c r="C29" s="20"/>
      <c r="D29" s="21"/>
      <c r="E29" s="22"/>
      <c r="F29" s="20"/>
      <c r="G29" s="23"/>
      <c r="H29" s="19"/>
      <c r="I29" s="20"/>
      <c r="J29" s="35"/>
    </row>
    <row r="30" spans="1:10" ht="14.25" thickTop="1">
      <c r="A30" s="31"/>
      <c r="B30" s="14"/>
      <c r="C30" s="15"/>
      <c r="D30" s="16"/>
      <c r="E30" s="17"/>
      <c r="F30" s="15"/>
      <c r="G30" s="18"/>
      <c r="H30" s="14"/>
      <c r="I30" s="15"/>
      <c r="J30" s="34"/>
    </row>
    <row r="31" spans="1:10" ht="13.5">
      <c r="A31" s="44" t="s">
        <v>29</v>
      </c>
      <c r="B31" s="11"/>
      <c r="C31" s="5"/>
      <c r="D31" s="10"/>
      <c r="E31" s="4"/>
      <c r="F31" s="5"/>
      <c r="G31" s="6"/>
      <c r="H31" s="11"/>
      <c r="I31" s="5"/>
      <c r="J31" s="32"/>
    </row>
    <row r="32" spans="1:10" ht="14.25" thickBot="1">
      <c r="A32" s="31"/>
      <c r="B32" s="19"/>
      <c r="C32" s="20"/>
      <c r="D32" s="21"/>
      <c r="E32" s="22"/>
      <c r="F32" s="20"/>
      <c r="G32" s="23"/>
      <c r="H32" s="19"/>
      <c r="I32" s="20"/>
      <c r="J32" s="35"/>
    </row>
    <row r="33" spans="1:10" ht="14.25" thickTop="1">
      <c r="A33" s="43"/>
      <c r="B33" s="52"/>
      <c r="C33" s="15"/>
      <c r="D33" s="16"/>
      <c r="E33" s="17"/>
      <c r="F33" s="15"/>
      <c r="G33" s="18"/>
      <c r="H33" s="14"/>
      <c r="I33" s="15"/>
      <c r="J33" s="34"/>
    </row>
    <row r="34" spans="1:10" ht="13.5">
      <c r="A34" s="31" t="s">
        <v>30</v>
      </c>
      <c r="B34" s="11"/>
      <c r="C34" s="5"/>
      <c r="D34" s="10"/>
      <c r="E34" s="4"/>
      <c r="F34" s="5"/>
      <c r="G34" s="6"/>
      <c r="H34" s="11"/>
      <c r="I34" s="5"/>
      <c r="J34" s="32"/>
    </row>
    <row r="35" spans="1:10" ht="14.25" thickBot="1">
      <c r="A35" s="45"/>
      <c r="B35" s="19"/>
      <c r="C35" s="20"/>
      <c r="D35" s="21"/>
      <c r="E35" s="22"/>
      <c r="F35" s="20"/>
      <c r="G35" s="23"/>
      <c r="H35" s="19"/>
      <c r="I35" s="20"/>
      <c r="J35" s="35"/>
    </row>
    <row r="36" spans="1:10" ht="14.25" thickTop="1">
      <c r="A36" s="31"/>
      <c r="B36" s="14"/>
      <c r="C36" s="15"/>
      <c r="D36" s="16"/>
      <c r="E36" s="17"/>
      <c r="F36" s="15"/>
      <c r="G36" s="18"/>
      <c r="H36" s="14"/>
      <c r="I36" s="15"/>
      <c r="J36" s="34"/>
    </row>
    <row r="37" spans="1:10" ht="13.5">
      <c r="A37" s="44" t="s">
        <v>31</v>
      </c>
      <c r="B37" s="11"/>
      <c r="C37" s="5"/>
      <c r="D37" s="10"/>
      <c r="E37" s="4"/>
      <c r="F37" s="5"/>
      <c r="G37" s="6"/>
      <c r="H37" s="11"/>
      <c r="I37" s="5"/>
      <c r="J37" s="32"/>
    </row>
    <row r="38" spans="1:10" ht="14.25" thickBot="1">
      <c r="A38" s="31"/>
      <c r="B38" s="19"/>
      <c r="C38" s="20"/>
      <c r="D38" s="21"/>
      <c r="E38" s="22"/>
      <c r="F38" s="20"/>
      <c r="G38" s="23"/>
      <c r="H38" s="19"/>
      <c r="I38" s="20"/>
      <c r="J38" s="35"/>
    </row>
    <row r="39" spans="1:10" ht="14.25" thickTop="1">
      <c r="A39" s="43"/>
      <c r="B39" s="52"/>
      <c r="C39" s="15"/>
      <c r="D39" s="16"/>
      <c r="E39" s="17"/>
      <c r="F39" s="15"/>
      <c r="G39" s="18"/>
      <c r="H39" s="14"/>
      <c r="I39" s="15"/>
      <c r="J39" s="34"/>
    </row>
    <row r="40" spans="1:10" ht="13.5">
      <c r="A40" s="31" t="s">
        <v>55</v>
      </c>
      <c r="B40" s="80"/>
      <c r="C40" s="5"/>
      <c r="D40" s="10"/>
      <c r="E40" s="4"/>
      <c r="F40" s="5"/>
      <c r="G40" s="6"/>
      <c r="H40" s="11"/>
      <c r="I40" s="5"/>
      <c r="J40" s="32"/>
    </row>
    <row r="41" spans="1:10" ht="14.25" thickBot="1">
      <c r="A41" s="45"/>
      <c r="B41" s="19"/>
      <c r="C41" s="20"/>
      <c r="D41" s="21"/>
      <c r="E41" s="22"/>
      <c r="F41" s="20"/>
      <c r="G41" s="23"/>
      <c r="H41" s="19"/>
      <c r="I41" s="20"/>
      <c r="J41" s="35"/>
    </row>
    <row r="42" spans="1:10" ht="14.25" thickTop="1">
      <c r="A42" s="31"/>
      <c r="B42" s="52"/>
      <c r="C42" s="15"/>
      <c r="D42" s="16"/>
      <c r="E42" s="17"/>
      <c r="F42" s="15"/>
      <c r="G42" s="18"/>
      <c r="H42" s="14"/>
      <c r="I42" s="15"/>
      <c r="J42" s="34"/>
    </row>
    <row r="43" spans="1:10" ht="13.5">
      <c r="A43" s="44" t="s">
        <v>57</v>
      </c>
      <c r="B43" s="11"/>
      <c r="C43" s="5"/>
      <c r="D43" s="10"/>
      <c r="E43" s="4"/>
      <c r="F43" s="5"/>
      <c r="G43" s="6"/>
      <c r="H43" s="11"/>
      <c r="I43" s="5"/>
      <c r="J43" s="32"/>
    </row>
    <row r="44" spans="1:10" ht="14.25" thickBot="1">
      <c r="A44" s="31"/>
      <c r="B44" s="19"/>
      <c r="C44" s="20"/>
      <c r="D44" s="21"/>
      <c r="E44" s="22"/>
      <c r="F44" s="20"/>
      <c r="G44" s="23"/>
      <c r="H44" s="19"/>
      <c r="I44" s="20"/>
      <c r="J44" s="35"/>
    </row>
    <row r="45" spans="1:10" ht="14.25" thickTop="1">
      <c r="A45" s="43"/>
      <c r="B45" s="52">
        <v>42456</v>
      </c>
      <c r="C45" s="15">
        <v>30</v>
      </c>
      <c r="D45" s="16" t="s">
        <v>151</v>
      </c>
      <c r="E45" s="17"/>
      <c r="F45" s="15"/>
      <c r="G45" s="18"/>
      <c r="H45" s="14"/>
      <c r="I45" s="15"/>
      <c r="J45" s="34"/>
    </row>
    <row r="46" spans="1:10" ht="13.5">
      <c r="A46" s="73" t="s">
        <v>32</v>
      </c>
      <c r="B46" s="11"/>
      <c r="C46" s="5"/>
      <c r="D46" s="10"/>
      <c r="E46" s="4"/>
      <c r="F46" s="5"/>
      <c r="G46" s="6"/>
      <c r="H46" s="11"/>
      <c r="I46" s="5"/>
      <c r="J46" s="32"/>
    </row>
    <row r="47" spans="1:10" ht="14.25" thickBot="1">
      <c r="A47" s="45"/>
      <c r="B47" s="19"/>
      <c r="C47" s="20"/>
      <c r="D47" s="21"/>
      <c r="E47" s="22"/>
      <c r="F47" s="20"/>
      <c r="G47" s="23"/>
      <c r="H47" s="19"/>
      <c r="I47" s="20"/>
      <c r="J47" s="35"/>
    </row>
    <row r="48" spans="1:10" ht="14.25" thickTop="1">
      <c r="A48" s="53"/>
      <c r="B48" s="54"/>
      <c r="C48" s="55"/>
      <c r="D48" s="56"/>
      <c r="E48" s="57"/>
      <c r="F48" s="55"/>
      <c r="G48" s="58"/>
      <c r="H48" s="54"/>
      <c r="I48" s="55"/>
      <c r="J48" s="59"/>
    </row>
    <row r="49" spans="1:10" ht="13.5">
      <c r="A49" s="73" t="s">
        <v>90</v>
      </c>
      <c r="B49" s="60"/>
      <c r="C49" s="61"/>
      <c r="D49" s="62"/>
      <c r="E49" s="63"/>
      <c r="F49" s="61"/>
      <c r="G49" s="64"/>
      <c r="H49" s="60"/>
      <c r="I49" s="61"/>
      <c r="J49" s="65"/>
    </row>
    <row r="50" spans="1:10" ht="14.25" thickBot="1">
      <c r="A50" s="53"/>
      <c r="B50" s="66"/>
      <c r="C50" s="67"/>
      <c r="D50" s="68"/>
      <c r="E50" s="69"/>
      <c r="F50" s="67"/>
      <c r="G50" s="70"/>
      <c r="H50" s="66"/>
      <c r="I50" s="67"/>
      <c r="J50" s="71"/>
    </row>
    <row r="51" spans="1:10" ht="14.25" thickTop="1">
      <c r="A51" s="72"/>
      <c r="B51" s="144">
        <v>42435</v>
      </c>
      <c r="C51" s="55"/>
      <c r="D51" s="56" t="s">
        <v>128</v>
      </c>
      <c r="E51" s="57"/>
      <c r="F51" s="55"/>
      <c r="G51" s="58"/>
      <c r="H51" s="54"/>
      <c r="I51" s="55"/>
      <c r="J51" s="59"/>
    </row>
    <row r="52" spans="1:10" ht="13.5">
      <c r="A52" s="31" t="s">
        <v>91</v>
      </c>
      <c r="B52" s="60"/>
      <c r="C52" s="61"/>
      <c r="D52" s="62"/>
      <c r="E52" s="63"/>
      <c r="F52" s="61"/>
      <c r="G52" s="64"/>
      <c r="H52" s="60"/>
      <c r="I52" s="61"/>
      <c r="J52" s="65"/>
    </row>
    <row r="53" spans="1:10" ht="14.25" thickBot="1">
      <c r="A53" s="74"/>
      <c r="B53" s="66"/>
      <c r="C53" s="67"/>
      <c r="D53" s="68"/>
      <c r="E53" s="69"/>
      <c r="F53" s="67"/>
      <c r="G53" s="70"/>
      <c r="H53" s="66"/>
      <c r="I53" s="67"/>
      <c r="J53" s="71"/>
    </row>
    <row r="54" spans="1:10" ht="14.25" thickTop="1">
      <c r="A54" s="31"/>
      <c r="B54" s="14"/>
      <c r="C54" s="15"/>
      <c r="D54" s="16"/>
      <c r="E54" s="17"/>
      <c r="F54" s="15"/>
      <c r="G54" s="18"/>
      <c r="H54" s="14"/>
      <c r="I54" s="15"/>
      <c r="J54" s="34"/>
    </row>
    <row r="55" spans="1:10" ht="13.5">
      <c r="A55" s="31"/>
      <c r="B55" s="11"/>
      <c r="C55" s="5"/>
      <c r="D55" s="10"/>
      <c r="E55" s="4"/>
      <c r="F55" s="5"/>
      <c r="G55" s="6"/>
      <c r="H55" s="11"/>
      <c r="I55" s="5"/>
      <c r="J55" s="32"/>
    </row>
    <row r="56" spans="1:10" ht="14.25" thickBot="1">
      <c r="A56" s="36"/>
      <c r="B56" s="37"/>
      <c r="C56" s="38"/>
      <c r="D56" s="39"/>
      <c r="E56" s="40"/>
      <c r="F56" s="38"/>
      <c r="G56" s="41"/>
      <c r="H56" s="37"/>
      <c r="I56" s="38"/>
      <c r="J56" s="42"/>
    </row>
  </sheetData>
  <sheetProtection/>
  <mergeCells count="4">
    <mergeCell ref="A2:J2"/>
    <mergeCell ref="B4:D4"/>
    <mergeCell ref="E4:G4"/>
    <mergeCell ref="H4:J4"/>
  </mergeCells>
  <printOptions/>
  <pageMargins left="0.5905511811023623" right="0.3937007874015748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南砂倉庫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Tsujikawa</dc:creator>
  <cp:keywords/>
  <dc:description/>
  <cp:lastModifiedBy>TSUJIKAWA</cp:lastModifiedBy>
  <cp:lastPrinted>2016-03-24T13:51:19Z</cp:lastPrinted>
  <dcterms:created xsi:type="dcterms:W3CDTF">2005-04-07T00:25:07Z</dcterms:created>
  <dcterms:modified xsi:type="dcterms:W3CDTF">2016-04-07T13:13:24Z</dcterms:modified>
  <cp:category/>
  <cp:version/>
  <cp:contentType/>
  <cp:contentStatus/>
</cp:coreProperties>
</file>