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0" activeTab="2"/>
  </bookViews>
  <sheets>
    <sheet name="２０１６．５年生対戦予定表" sheetId="1" r:id="rId1"/>
    <sheet name="２０１６．５年生対戦表" sheetId="2" r:id="rId2"/>
    <sheet name="２０１６．５年生組合せ表" sheetId="3" r:id="rId3"/>
    <sheet name="２０１６．５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<sst xmlns="http://schemas.openxmlformats.org/spreadsheetml/2006/main" count="1081" uniqueCount="212">
  <si>
    <t>江東区少年サッカー連盟　　運営部</t>
  </si>
  <si>
    <t>五砂ＦＣ</t>
  </si>
  <si>
    <t>フェニ</t>
  </si>
  <si>
    <t>ＦＣ東陽</t>
  </si>
  <si>
    <t>ＦＣ大島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</si>
  <si>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</si>
  <si>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</si>
  <si>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</si>
  <si>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</si>
  <si>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</si>
  <si>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</si>
  <si>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</si>
  <si>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</si>
  <si>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</si>
  <si>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</si>
  <si>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</si>
  <si>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</si>
  <si>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</si>
  <si>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</si>
  <si>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</si>
  <si>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</si>
  <si>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</si>
  <si>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</si>
  <si>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</si>
  <si>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</si>
  <si>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</si>
  <si>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</si>
  <si>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</si>
  <si>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ＦＣ北砂</t>
  </si>
  <si>
    <t>スカイＦＣ二砂</t>
  </si>
  <si>
    <t>スターＫ</t>
  </si>
  <si>
    <t>レインボーズ</t>
  </si>
  <si>
    <t>バディＳＣ江東</t>
  </si>
  <si>
    <t>佃ＦＣ</t>
  </si>
  <si>
    <t>警告</t>
  </si>
  <si>
    <t>退場</t>
  </si>
  <si>
    <t>Ｎｏ．３</t>
  </si>
  <si>
    <t>-</t>
  </si>
  <si>
    <t>レイン</t>
  </si>
  <si>
    <t>－</t>
  </si>
  <si>
    <t>Ｎｏ．４</t>
  </si>
  <si>
    <t>ベイエリアＦＣ</t>
  </si>
  <si>
    <t>バデイ</t>
  </si>
  <si>
    <t>バディ</t>
  </si>
  <si>
    <t>月日（）　辰巳グランドＡ</t>
  </si>
  <si>
    <t>江東Ｆ</t>
  </si>
  <si>
    <t>ＹＭＣＡ</t>
  </si>
  <si>
    <t>ＦＣ大島</t>
  </si>
  <si>
    <t>城東フェニックス</t>
  </si>
  <si>
    <t>江東フレンドリー</t>
  </si>
  <si>
    <t>勝</t>
  </si>
  <si>
    <t>分</t>
  </si>
  <si>
    <t>負</t>
  </si>
  <si>
    <t>勝点</t>
  </si>
  <si>
    <t>得点</t>
  </si>
  <si>
    <t>失点</t>
  </si>
  <si>
    <t xml:space="preserve"> </t>
  </si>
  <si>
    <t/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</si>
  <si>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</si>
  <si>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</si>
  <si>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</si>
  <si>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</si>
  <si>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</si>
  <si>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</si>
  <si>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</si>
  <si>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ＹＭＣＡ</t>
  </si>
  <si>
    <t>バディＳＣ</t>
  </si>
  <si>
    <t>－</t>
  </si>
  <si>
    <t>２０１６年度・チャンピオンズリーグ・５年生対戦予定表</t>
  </si>
  <si>
    <t>深川ＳＣ</t>
  </si>
  <si>
    <t>２０１６江東区少年サッカー連盟・５年生チャンピオンズリーグ</t>
  </si>
  <si>
    <t>２０１６江東区少年サッカー連盟・５年生チャンピオンズリーグ</t>
  </si>
  <si>
    <t>２０１６・５年生チャンピオンズリーグ（警告・退場リスト）</t>
  </si>
  <si>
    <t>２０１６年度・チャンピオンズリーグ５年生対戦表</t>
  </si>
  <si>
    <t>３月１２日（土）　辰巳グランドＡ</t>
  </si>
  <si>
    <t>３月１２日（土）　辰巳グランドＢ</t>
  </si>
  <si>
    <t>３月２１日（月）　辰巳グランドＡ</t>
  </si>
  <si>
    <t>３月２１日（月）　辰巳グランドＢ</t>
  </si>
  <si>
    <t>３月２６日（土）　辰巳グランドＡ</t>
  </si>
  <si>
    <t>３月２６日（土）　辰巳グランドＢ</t>
  </si>
  <si>
    <t>スカイＦＣ</t>
  </si>
  <si>
    <t>レインボーズ</t>
  </si>
  <si>
    <t>Ｊスターズ</t>
  </si>
  <si>
    <t>レインボーズ</t>
  </si>
  <si>
    <t>ベイエリア</t>
  </si>
  <si>
    <t>北砂</t>
  </si>
  <si>
    <t>バディ</t>
  </si>
  <si>
    <t>ＹＭ</t>
  </si>
  <si>
    <t>ベイ</t>
  </si>
  <si>
    <t>レイン</t>
  </si>
  <si>
    <t>佃</t>
  </si>
  <si>
    <t>フェニ</t>
  </si>
  <si>
    <t>大島</t>
  </si>
  <si>
    <t>砂町</t>
  </si>
  <si>
    <t>五砂</t>
  </si>
  <si>
    <t>東陽</t>
  </si>
  <si>
    <t>スターキッカーズ</t>
  </si>
  <si>
    <t>スター</t>
  </si>
  <si>
    <t>深川</t>
  </si>
  <si>
    <t>五砂ＦＣ</t>
  </si>
  <si>
    <t>ベイエリア</t>
  </si>
  <si>
    <t>レインボーズ</t>
  </si>
  <si>
    <t>ＹＭＣＡ</t>
  </si>
  <si>
    <t>レインボーズ</t>
  </si>
  <si>
    <t>バディＳＣ</t>
  </si>
  <si>
    <t>レインボーズ</t>
  </si>
  <si>
    <t>レイン</t>
  </si>
  <si>
    <t>ベイ</t>
  </si>
  <si>
    <t>バディ</t>
  </si>
  <si>
    <t>スカイ</t>
  </si>
  <si>
    <t>フェニ</t>
  </si>
  <si>
    <t>Ｊスタ</t>
  </si>
  <si>
    <t>－</t>
  </si>
  <si>
    <t>フェニ</t>
  </si>
  <si>
    <t>４月２日（土）　辰巳グランドＡ</t>
  </si>
  <si>
    <t>４月２日（土）　辰巳グランドＢ</t>
  </si>
  <si>
    <t>スターキッカーズ</t>
  </si>
  <si>
    <t>レインボーズ</t>
  </si>
  <si>
    <t>スターキッカーズ</t>
  </si>
  <si>
    <t>ＹＭＣＡ</t>
  </si>
  <si>
    <t>レインボーズ</t>
  </si>
  <si>
    <t>スター</t>
  </si>
  <si>
    <t>ＹＭ</t>
  </si>
  <si>
    <t>大島１</t>
  </si>
  <si>
    <t>Ｊスターズ</t>
  </si>
  <si>
    <t>ベイエリア</t>
  </si>
  <si>
    <t>４月２３日（土）　辰巳グランドＡ</t>
  </si>
  <si>
    <t>４月２３日（土）　辰巳グランドＢ</t>
  </si>
  <si>
    <t>－</t>
  </si>
  <si>
    <t>バディ</t>
  </si>
  <si>
    <t>バディＳＣ　三つ目通り　違反</t>
  </si>
  <si>
    <t>なでしこ　トレセン</t>
  </si>
  <si>
    <t>４月３０日（土）　辰巳グランドＡ</t>
  </si>
  <si>
    <t>４月３０日（土）　辰巳グランドＢ</t>
  </si>
  <si>
    <t>Ｊスターズ</t>
  </si>
  <si>
    <t>バディＳＣ</t>
  </si>
  <si>
    <t>レイン</t>
  </si>
  <si>
    <t>Ｊスタ</t>
  </si>
  <si>
    <t>スカイ</t>
  </si>
  <si>
    <t>バディ2</t>
  </si>
  <si>
    <t>５月３日（火）　辰巳グランドＡ</t>
  </si>
  <si>
    <t>５月３日（火）　辰巳グランドＢ</t>
  </si>
  <si>
    <t>スカイＦＣ</t>
  </si>
  <si>
    <t>スター１</t>
  </si>
  <si>
    <t>スター2</t>
  </si>
  <si>
    <t>スカイＦＣ</t>
  </si>
  <si>
    <t>ＹＭＣＡ</t>
  </si>
  <si>
    <t>バディＳＣ</t>
  </si>
  <si>
    <t>フレンド</t>
  </si>
  <si>
    <t>ＹＭ</t>
  </si>
  <si>
    <t>スカイ</t>
  </si>
  <si>
    <t>スター</t>
  </si>
  <si>
    <t>スター6</t>
  </si>
  <si>
    <t>５月２１日（土）　辰巳グランドＡ</t>
  </si>
  <si>
    <t>５月２１日（土）　辰巳グランドＢ</t>
  </si>
  <si>
    <t>－</t>
  </si>
  <si>
    <t>　レインボーズ</t>
  </si>
  <si>
    <t>　スカイＦＣ</t>
  </si>
  <si>
    <t>　スターキッカーズ</t>
  </si>
  <si>
    <t>　城東フェニックス</t>
  </si>
  <si>
    <t>佃4</t>
  </si>
  <si>
    <t>佃5</t>
  </si>
  <si>
    <t>６月２６日（日）　辰巳グランドＡ</t>
  </si>
  <si>
    <t>６月２６日（日）　辰巳グランドＢ</t>
  </si>
  <si>
    <t>　ＦＣ大島</t>
  </si>
  <si>
    <t>　五砂ＦＣ</t>
  </si>
  <si>
    <t>ラフプレー</t>
  </si>
  <si>
    <t>Ｊスターズ</t>
  </si>
  <si>
    <t>　深川ＳＣ</t>
  </si>
  <si>
    <t>－</t>
  </si>
  <si>
    <t>フレンド</t>
  </si>
  <si>
    <t>７月３１日（日）　辰巳グランドＡ　Ｂ面は４年生</t>
  </si>
  <si>
    <t>　ＦＣ東陽</t>
  </si>
  <si>
    <t>東陽5年</t>
  </si>
  <si>
    <t>ＹＭＣＡ</t>
  </si>
  <si>
    <t>Ｊスタ</t>
  </si>
  <si>
    <t>ＹＭ</t>
  </si>
  <si>
    <t>ＹＭＣＡ</t>
  </si>
  <si>
    <t>Ｊスターズ</t>
  </si>
  <si>
    <t>　Ｊスターズ</t>
  </si>
  <si>
    <t>フェニ</t>
  </si>
  <si>
    <t>Ｊスタ</t>
  </si>
  <si>
    <t>ＹＭ</t>
  </si>
  <si>
    <t>五砂4年</t>
  </si>
  <si>
    <t>　バディＳＣ</t>
  </si>
  <si>
    <t>砂町</t>
  </si>
  <si>
    <t>８月７日（日）　辰巳グランドＢ　Ａ面はアップ場</t>
  </si>
  <si>
    <t>ＹＭＣＡ</t>
  </si>
  <si>
    <t>ベイエリア</t>
  </si>
  <si>
    <t>　砂町ＳＣ</t>
  </si>
  <si>
    <t>バディ</t>
  </si>
  <si>
    <t>ＹＭ</t>
  </si>
  <si>
    <t>ベイ</t>
  </si>
  <si>
    <t>レイン</t>
  </si>
  <si>
    <t>Ｊスタ</t>
  </si>
  <si>
    <t>レイン</t>
  </si>
  <si>
    <t>ベイ</t>
  </si>
  <si>
    <t>　ＹＭＣＡ</t>
  </si>
  <si>
    <t>　Ｊスターズ</t>
  </si>
  <si>
    <t>レインボーズ</t>
  </si>
  <si>
    <t>-</t>
  </si>
  <si>
    <t>トレセン</t>
  </si>
  <si>
    <t>８月２７日（土）　辰巳グランドＡ　Ｂ面は４年生</t>
  </si>
  <si>
    <t>　佃ＦＣ</t>
  </si>
  <si>
    <t>－</t>
  </si>
  <si>
    <t>　レインボーズ</t>
  </si>
  <si>
    <t>フレンド</t>
  </si>
  <si>
    <t>　スターキッカーズ</t>
  </si>
  <si>
    <t>－</t>
  </si>
  <si>
    <t>レイン</t>
  </si>
  <si>
    <t>レイン</t>
  </si>
  <si>
    <t>ベイ4年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</si>
</sst>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  <font>
      <b/>
      <sz val="12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6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20" fontId="4" fillId="0" borderId="5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9" fillId="33" borderId="60" xfId="0" applyFont="1" applyFill="1" applyBorder="1" applyAlignment="1">
      <alignment horizontal="centerContinuous" vertical="center" wrapText="1"/>
    </xf>
    <xf numFmtId="0" fontId="13" fillId="0" borderId="61" xfId="0" applyFont="1" applyBorder="1" applyAlignment="1">
      <alignment horizontal="centerContinuous" vertical="center"/>
    </xf>
    <xf numFmtId="0" fontId="14" fillId="28" borderId="60" xfId="0" applyFont="1" applyFill="1" applyBorder="1" applyAlignment="1">
      <alignment horizontal="center" vertical="center" textRotation="255"/>
    </xf>
    <xf numFmtId="0" fontId="13" fillId="28" borderId="60" xfId="0" applyFont="1" applyFill="1" applyBorder="1" applyAlignment="1">
      <alignment horizontal="centerContinuous" vertical="center"/>
    </xf>
    <xf numFmtId="0" fontId="15" fillId="34" borderId="60" xfId="0" applyFont="1" applyFill="1" applyBorder="1" applyAlignment="1">
      <alignment horizontal="center" vertical="center" textRotation="255"/>
    </xf>
    <xf numFmtId="0" fontId="58" fillId="0" borderId="58" xfId="0" applyFont="1" applyBorder="1" applyAlignment="1">
      <alignment vertical="top" textRotation="255" shrinkToFit="1"/>
    </xf>
    <xf numFmtId="0" fontId="59" fillId="33" borderId="60" xfId="0" applyFont="1" applyFill="1" applyBorder="1" applyAlignment="1">
      <alignment horizontal="center" vertical="top" textRotation="255" shrinkToFit="1"/>
    </xf>
    <xf numFmtId="0" fontId="16" fillId="0" borderId="61" xfId="0" applyFont="1" applyBorder="1" applyAlignment="1">
      <alignment horizontal="center" vertical="top" textRotation="255" shrinkToFit="1"/>
    </xf>
    <xf numFmtId="0" fontId="16" fillId="0" borderId="62" xfId="0" applyFont="1" applyBorder="1" applyAlignment="1">
      <alignment horizontal="center" vertical="top" textRotation="255" shrinkToFit="1"/>
    </xf>
    <xf numFmtId="0" fontId="16" fillId="0" borderId="63" xfId="0" applyFont="1" applyBorder="1" applyAlignment="1">
      <alignment horizontal="center" vertical="top" textRotation="255" shrinkToFit="1"/>
    </xf>
    <xf numFmtId="0" fontId="16" fillId="35" borderId="61" xfId="0" applyFont="1" applyFill="1" applyBorder="1" applyAlignment="1">
      <alignment horizontal="center" vertical="top" textRotation="255" shrinkToFit="1"/>
    </xf>
    <xf numFmtId="0" fontId="16" fillId="35" borderId="62" xfId="0" applyFont="1" applyFill="1" applyBorder="1" applyAlignment="1">
      <alignment horizontal="center" vertical="top" textRotation="255" shrinkToFit="1"/>
    </xf>
    <xf numFmtId="0" fontId="16" fillId="35" borderId="63" xfId="0" applyFont="1" applyFill="1" applyBorder="1" applyAlignment="1">
      <alignment horizontal="center" vertical="top" textRotation="255" shrinkToFit="1"/>
    </xf>
    <xf numFmtId="0" fontId="17" fillId="28" borderId="60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8" fillId="34" borderId="60" xfId="0" applyFont="1" applyFill="1" applyBorder="1" applyAlignment="1">
      <alignment horizontal="center" vertical="top" textRotation="255" shrinkToFit="1"/>
    </xf>
    <xf numFmtId="0" fontId="58" fillId="0" borderId="59" xfId="0" applyFont="1" applyBorder="1" applyAlignment="1">
      <alignment vertical="top" textRotation="255" shrinkToFit="1"/>
    </xf>
    <xf numFmtId="0" fontId="58" fillId="0" borderId="0" xfId="0" applyFont="1" applyAlignment="1">
      <alignment vertical="top" textRotation="255" shrinkToFit="1"/>
    </xf>
    <xf numFmtId="0" fontId="59" fillId="33" borderId="60" xfId="0" applyFont="1" applyFill="1" applyBorder="1" applyAlignment="1">
      <alignment vertical="center" wrapTex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4" fillId="28" borderId="60" xfId="0" applyFont="1" applyFill="1" applyBorder="1" applyAlignment="1">
      <alignment horizontal="center" vertical="center"/>
    </xf>
    <xf numFmtId="0" fontId="13" fillId="28" borderId="60" xfId="0" applyFont="1" applyFill="1" applyBorder="1" applyAlignment="1">
      <alignment vertical="center"/>
    </xf>
    <xf numFmtId="0" fontId="15" fillId="34" borderId="60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vertical="center" wrapText="1"/>
    </xf>
    <xf numFmtId="0" fontId="14" fillId="0" borderId="60" xfId="0" applyFont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vertical="center" wrapText="1"/>
    </xf>
    <xf numFmtId="0" fontId="13" fillId="35" borderId="61" xfId="0" applyFont="1" applyFill="1" applyBorder="1" applyAlignment="1">
      <alignment vertical="center"/>
    </xf>
    <xf numFmtId="0" fontId="14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8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4" fillId="0" borderId="67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20" fontId="4" fillId="0" borderId="67" xfId="0" applyNumberFormat="1" applyFont="1" applyFill="1" applyBorder="1" applyAlignment="1">
      <alignment horizontal="right"/>
    </xf>
    <xf numFmtId="56" fontId="0" fillId="0" borderId="20" xfId="0" applyNumberFormat="1" applyFill="1" applyBorder="1" applyAlignment="1">
      <alignment/>
    </xf>
    <xf numFmtId="56" fontId="0" fillId="0" borderId="31" xfId="0" applyNumberFormat="1" applyBorder="1" applyAlignment="1">
      <alignment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56" fontId="4" fillId="37" borderId="61" xfId="0" applyNumberFormat="1" applyFont="1" applyFill="1" applyBorder="1" applyAlignment="1">
      <alignment horizontal="center"/>
    </xf>
    <xf numFmtId="0" fontId="4" fillId="37" borderId="62" xfId="0" applyFont="1" applyFill="1" applyBorder="1" applyAlignment="1">
      <alignment horizontal="center"/>
    </xf>
    <xf numFmtId="0" fontId="4" fillId="37" borderId="6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56" fontId="4" fillId="0" borderId="61" xfId="0" applyNumberFormat="1" applyFont="1" applyFill="1" applyBorder="1" applyAlignment="1">
      <alignment horizontal="center"/>
    </xf>
    <xf numFmtId="56" fontId="11" fillId="0" borderId="61" xfId="0" applyNumberFormat="1" applyFont="1" applyFill="1" applyBorder="1" applyAlignment="1">
      <alignment horizontal="center"/>
    </xf>
    <xf numFmtId="56" fontId="11" fillId="0" borderId="62" xfId="0" applyNumberFormat="1" applyFont="1" applyFill="1" applyBorder="1" applyAlignment="1">
      <alignment horizontal="center"/>
    </xf>
    <xf numFmtId="56" fontId="11" fillId="0" borderId="63" xfId="0" applyNumberFormat="1" applyFont="1" applyFill="1" applyBorder="1" applyAlignment="1">
      <alignment horizontal="center"/>
    </xf>
    <xf numFmtId="56" fontId="4" fillId="0" borderId="62" xfId="0" applyNumberFormat="1" applyFont="1" applyFill="1" applyBorder="1" applyAlignment="1">
      <alignment horizontal="center"/>
    </xf>
    <xf numFmtId="56" fontId="4" fillId="0" borderId="63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56" fontId="4" fillId="37" borderId="62" xfId="0" applyNumberFormat="1" applyFont="1" applyFill="1" applyBorder="1" applyAlignment="1">
      <alignment horizontal="center"/>
    </xf>
    <xf numFmtId="56" fontId="4" fillId="37" borderId="63" xfId="0" applyNumberFormat="1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1" fillId="33" borderId="61" xfId="0" applyFont="1" applyFill="1" applyBorder="1" applyAlignment="1">
      <alignment horizontal="center" vertical="center" wrapText="1"/>
    </xf>
    <xf numFmtId="0" fontId="61" fillId="33" borderId="62" xfId="0" applyFont="1" applyFill="1" applyBorder="1" applyAlignment="1">
      <alignment horizontal="center" vertical="center" wrapText="1"/>
    </xf>
    <xf numFmtId="0" fontId="61" fillId="33" borderId="63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63" xfId="0" applyFont="1" applyFill="1" applyBorder="1" applyAlignment="1">
      <alignment horizontal="center" vertical="center" wrapText="1"/>
    </xf>
    <xf numFmtId="20" fontId="4" fillId="0" borderId="62" xfId="0" applyNumberFormat="1" applyFont="1" applyFill="1" applyBorder="1" applyAlignment="1">
      <alignment horizontal="right"/>
    </xf>
    <xf numFmtId="20" fontId="4" fillId="0" borderId="63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0" borderId="7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4" fillId="0" borderId="7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20" fontId="4" fillId="0" borderId="79" xfId="0" applyNumberFormat="1" applyFont="1" applyFill="1" applyBorder="1" applyAlignment="1">
      <alignment horizontal="right"/>
    </xf>
    <xf numFmtId="20" fontId="4" fillId="0" borderId="80" xfId="0" applyNumberFormat="1" applyFont="1" applyFill="1" applyBorder="1" applyAlignment="1">
      <alignment horizontal="right"/>
    </xf>
    <xf numFmtId="0" fontId="4" fillId="0" borderId="80" xfId="0" applyFont="1" applyFill="1" applyBorder="1" applyAlignment="1">
      <alignment horizontal="center"/>
    </xf>
    <xf numFmtId="20" fontId="4" fillId="0" borderId="81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20" fontId="4" fillId="0" borderId="82" xfId="0" applyNumberFormat="1" applyFont="1" applyFill="1" applyBorder="1" applyAlignment="1">
      <alignment horizontal="right"/>
    </xf>
    <xf numFmtId="20" fontId="4" fillId="0" borderId="83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20" fontId="4" fillId="0" borderId="84" xfId="0" applyNumberFormat="1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right"/>
    </xf>
    <xf numFmtId="0" fontId="4" fillId="0" borderId="87" xfId="0" applyFont="1" applyFill="1" applyBorder="1" applyAlignment="1">
      <alignment horizontal="right"/>
    </xf>
    <xf numFmtId="0" fontId="4" fillId="34" borderId="62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20" fontId="4" fillId="0" borderId="89" xfId="0" applyNumberFormat="1" applyFont="1" applyFill="1" applyBorder="1" applyAlignment="1">
      <alignment horizontal="right"/>
    </xf>
    <xf numFmtId="20" fontId="4" fillId="0" borderId="90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center"/>
    </xf>
    <xf numFmtId="20" fontId="4" fillId="0" borderId="91" xfId="0" applyNumberFormat="1" applyFont="1" applyFill="1" applyBorder="1" applyAlignment="1">
      <alignment horizontal="right"/>
    </xf>
    <xf numFmtId="0" fontId="4" fillId="0" borderId="92" xfId="0" applyFont="1" applyFill="1" applyBorder="1" applyAlignment="1">
      <alignment horizontal="center"/>
    </xf>
    <xf numFmtId="20" fontId="4" fillId="0" borderId="82" xfId="0" applyNumberFormat="1" applyFont="1" applyBorder="1" applyAlignment="1">
      <alignment horizontal="right"/>
    </xf>
    <xf numFmtId="20" fontId="4" fillId="0" borderId="83" xfId="0" applyNumberFormat="1" applyFont="1" applyBorder="1" applyAlignment="1">
      <alignment horizontal="right"/>
    </xf>
    <xf numFmtId="0" fontId="4" fillId="0" borderId="83" xfId="0" applyFont="1" applyBorder="1" applyAlignment="1">
      <alignment horizontal="center"/>
    </xf>
    <xf numFmtId="20" fontId="4" fillId="0" borderId="84" xfId="0" applyNumberFormat="1" applyFont="1" applyBorder="1" applyAlignment="1">
      <alignment horizontal="right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92" xfId="0" applyFont="1" applyBorder="1" applyAlignment="1">
      <alignment horizontal="center"/>
    </xf>
    <xf numFmtId="20" fontId="62" fillId="0" borderId="61" xfId="0" applyNumberFormat="1" applyFont="1" applyFill="1" applyBorder="1" applyAlignment="1">
      <alignment horizontal="right"/>
    </xf>
    <xf numFmtId="20" fontId="62" fillId="0" borderId="62" xfId="0" applyNumberFormat="1" applyFont="1" applyFill="1" applyBorder="1" applyAlignment="1">
      <alignment horizontal="right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center"/>
    </xf>
    <xf numFmtId="20" fontId="4" fillId="0" borderId="98" xfId="0" applyNumberFormat="1" applyFont="1" applyFill="1" applyBorder="1" applyAlignment="1">
      <alignment horizontal="right"/>
    </xf>
    <xf numFmtId="20" fontId="4" fillId="0" borderId="99" xfId="0" applyNumberFormat="1" applyFont="1" applyFill="1" applyBorder="1" applyAlignment="1">
      <alignment horizontal="right"/>
    </xf>
    <xf numFmtId="0" fontId="4" fillId="0" borderId="99" xfId="0" applyFont="1" applyFill="1" applyBorder="1" applyAlignment="1">
      <alignment horizontal="center"/>
    </xf>
    <xf numFmtId="20" fontId="4" fillId="0" borderId="100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right"/>
    </xf>
    <xf numFmtId="0" fontId="4" fillId="0" borderId="91" xfId="0" applyFont="1" applyFill="1" applyBorder="1" applyAlignment="1">
      <alignment horizontal="right"/>
    </xf>
    <xf numFmtId="0" fontId="4" fillId="0" borderId="80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83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86" xfId="0" applyFont="1" applyBorder="1" applyAlignment="1">
      <alignment horizontal="left"/>
    </xf>
    <xf numFmtId="0" fontId="4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vertical="center"/>
    </xf>
    <xf numFmtId="0" fontId="0" fillId="34" borderId="91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4" fillId="0" borderId="8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4" fillId="34" borderId="83" xfId="0" applyFont="1" applyFill="1" applyBorder="1" applyAlignment="1">
      <alignment horizontal="center"/>
    </xf>
    <xf numFmtId="0" fontId="0" fillId="34" borderId="90" xfId="0" applyFill="1" applyBorder="1" applyAlignment="1">
      <alignment horizontal="center" vertical="center"/>
    </xf>
    <xf numFmtId="0" fontId="0" fillId="34" borderId="91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56" fontId="4" fillId="34" borderId="61" xfId="0" applyNumberFormat="1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9525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47800" y="971550"/>
          <a:ext cx="7772400" cy="578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BI22" sqref="BI22:BN22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57" t="s">
        <v>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58" t="s">
        <v>0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68">
        <v>16</v>
      </c>
      <c r="B6" s="168"/>
      <c r="C6" s="168"/>
      <c r="D6" s="168"/>
      <c r="E6" s="168"/>
      <c r="F6" s="168"/>
      <c r="G6" s="169" t="s">
        <v>1</v>
      </c>
      <c r="H6" s="169"/>
      <c r="I6" s="169"/>
      <c r="J6" s="169"/>
      <c r="K6" s="169"/>
      <c r="L6" s="169"/>
      <c r="M6" s="168" t="s">
        <v>2</v>
      </c>
      <c r="N6" s="168"/>
      <c r="O6" s="168"/>
      <c r="P6" s="168"/>
      <c r="Q6" s="168"/>
      <c r="R6" s="168"/>
      <c r="S6" s="169" t="s">
        <v>7</v>
      </c>
      <c r="T6" s="169"/>
      <c r="U6" s="169"/>
      <c r="V6" s="169"/>
      <c r="W6" s="169"/>
      <c r="X6" s="169"/>
      <c r="Y6" s="169" t="s">
        <v>3</v>
      </c>
      <c r="Z6" s="169"/>
      <c r="AA6" s="169"/>
      <c r="AB6" s="169"/>
      <c r="AC6" s="169"/>
      <c r="AD6" s="169"/>
      <c r="AE6" s="169" t="s">
        <v>4</v>
      </c>
      <c r="AF6" s="169"/>
      <c r="AG6" s="169"/>
      <c r="AH6" s="169"/>
      <c r="AI6" s="169"/>
      <c r="AJ6" s="169"/>
      <c r="AK6" s="169" t="s">
        <v>5</v>
      </c>
      <c r="AL6" s="169"/>
      <c r="AM6" s="169"/>
      <c r="AN6" s="169"/>
      <c r="AO6" s="169"/>
      <c r="AP6" s="169"/>
      <c r="AQ6" s="168" t="s">
        <v>10</v>
      </c>
      <c r="AR6" s="168"/>
      <c r="AS6" s="168"/>
      <c r="AT6" s="168"/>
      <c r="AU6" s="168"/>
      <c r="AV6" s="168"/>
      <c r="AW6" s="168" t="s">
        <v>45</v>
      </c>
      <c r="AX6" s="168"/>
      <c r="AY6" s="168"/>
      <c r="AZ6" s="168"/>
      <c r="BA6" s="168"/>
      <c r="BB6" s="168"/>
      <c r="BC6" s="169" t="s">
        <v>6</v>
      </c>
      <c r="BD6" s="169"/>
      <c r="BE6" s="169"/>
      <c r="BF6" s="169"/>
      <c r="BG6" s="169"/>
      <c r="BH6" s="169"/>
      <c r="BI6" s="168" t="s">
        <v>11</v>
      </c>
      <c r="BJ6" s="168"/>
      <c r="BK6" s="168"/>
      <c r="BL6" s="168"/>
      <c r="BM6" s="168"/>
      <c r="BN6" s="168"/>
      <c r="BO6" s="168" t="s">
        <v>38</v>
      </c>
      <c r="BP6" s="168"/>
      <c r="BQ6" s="168"/>
      <c r="BR6" s="168"/>
      <c r="BS6" s="168"/>
      <c r="BT6" s="168"/>
      <c r="BU6" s="168" t="s">
        <v>8</v>
      </c>
      <c r="BV6" s="168"/>
      <c r="BW6" s="168"/>
      <c r="BX6" s="168"/>
      <c r="BY6" s="168"/>
      <c r="BZ6" s="168"/>
      <c r="CA6" s="168" t="s">
        <v>69</v>
      </c>
      <c r="CB6" s="168"/>
      <c r="CC6" s="168"/>
      <c r="CD6" s="168"/>
      <c r="CE6" s="168"/>
      <c r="CF6" s="168"/>
      <c r="CG6" s="169" t="s">
        <v>46</v>
      </c>
      <c r="CH6" s="169"/>
      <c r="CI6" s="169"/>
      <c r="CJ6" s="169"/>
      <c r="CK6" s="169"/>
      <c r="CL6" s="169"/>
      <c r="CM6" s="168" t="s">
        <v>43</v>
      </c>
      <c r="CN6" s="168"/>
      <c r="CO6" s="168"/>
      <c r="CP6" s="168"/>
      <c r="CQ6" s="168"/>
      <c r="CR6" s="168"/>
      <c r="CS6" s="168" t="s">
        <v>9</v>
      </c>
      <c r="CT6" s="168"/>
      <c r="CU6" s="168"/>
      <c r="CV6" s="168"/>
      <c r="CW6" s="168"/>
      <c r="CX6" s="168"/>
    </row>
    <row r="7" spans="1:102" ht="18" customHeight="1">
      <c r="A7" s="169" t="s">
        <v>1</v>
      </c>
      <c r="B7" s="169"/>
      <c r="C7" s="169"/>
      <c r="D7" s="169"/>
      <c r="E7" s="169"/>
      <c r="F7" s="169"/>
      <c r="G7" s="151"/>
      <c r="H7" s="152"/>
      <c r="I7" s="152"/>
      <c r="J7" s="152"/>
      <c r="K7" s="152"/>
      <c r="L7" s="153"/>
      <c r="M7" s="154">
        <v>42462</v>
      </c>
      <c r="N7" s="155"/>
      <c r="O7" s="155"/>
      <c r="P7" s="155"/>
      <c r="Q7" s="155"/>
      <c r="R7" s="156"/>
      <c r="S7" s="154">
        <v>42462</v>
      </c>
      <c r="T7" s="155"/>
      <c r="U7" s="155"/>
      <c r="V7" s="155"/>
      <c r="W7" s="155"/>
      <c r="X7" s="156"/>
      <c r="Y7" s="154">
        <v>42450</v>
      </c>
      <c r="Z7" s="155"/>
      <c r="AA7" s="155"/>
      <c r="AB7" s="155"/>
      <c r="AC7" s="155"/>
      <c r="AD7" s="156"/>
      <c r="AE7" s="154">
        <v>42450</v>
      </c>
      <c r="AF7" s="155"/>
      <c r="AG7" s="155"/>
      <c r="AH7" s="155"/>
      <c r="AI7" s="155"/>
      <c r="AJ7" s="156"/>
      <c r="AK7" s="154">
        <v>42455</v>
      </c>
      <c r="AL7" s="155"/>
      <c r="AM7" s="155"/>
      <c r="AN7" s="155"/>
      <c r="AO7" s="155"/>
      <c r="AP7" s="156"/>
      <c r="AQ7" s="154">
        <v>42441</v>
      </c>
      <c r="AR7" s="155"/>
      <c r="AS7" s="155"/>
      <c r="AT7" s="155"/>
      <c r="AU7" s="155"/>
      <c r="AV7" s="156"/>
      <c r="AW7" s="154">
        <v>42493</v>
      </c>
      <c r="AX7" s="155"/>
      <c r="AY7" s="155"/>
      <c r="AZ7" s="155"/>
      <c r="BA7" s="155"/>
      <c r="BB7" s="156"/>
      <c r="BC7" s="154">
        <v>42441</v>
      </c>
      <c r="BD7" s="155"/>
      <c r="BE7" s="155"/>
      <c r="BF7" s="155"/>
      <c r="BG7" s="155"/>
      <c r="BH7" s="156"/>
      <c r="BI7" s="154">
        <v>42490</v>
      </c>
      <c r="BJ7" s="155"/>
      <c r="BK7" s="155"/>
      <c r="BL7" s="155"/>
      <c r="BM7" s="155"/>
      <c r="BN7" s="156"/>
      <c r="BO7" s="154">
        <v>42490</v>
      </c>
      <c r="BP7" s="155"/>
      <c r="BQ7" s="155"/>
      <c r="BR7" s="155"/>
      <c r="BS7" s="155"/>
      <c r="BT7" s="156"/>
      <c r="BU7" s="154">
        <v>42483</v>
      </c>
      <c r="BV7" s="155"/>
      <c r="BW7" s="155"/>
      <c r="BX7" s="155"/>
      <c r="BY7" s="155"/>
      <c r="BZ7" s="156"/>
      <c r="CA7" s="154">
        <v>42483</v>
      </c>
      <c r="CB7" s="155"/>
      <c r="CC7" s="155"/>
      <c r="CD7" s="155"/>
      <c r="CE7" s="155"/>
      <c r="CF7" s="156"/>
      <c r="CG7" s="154">
        <v>42547</v>
      </c>
      <c r="CH7" s="155"/>
      <c r="CI7" s="155"/>
      <c r="CJ7" s="155"/>
      <c r="CK7" s="155"/>
      <c r="CL7" s="156"/>
      <c r="CM7" s="154">
        <v>42493</v>
      </c>
      <c r="CN7" s="155"/>
      <c r="CO7" s="155"/>
      <c r="CP7" s="155"/>
      <c r="CQ7" s="155"/>
      <c r="CR7" s="156"/>
      <c r="CS7" s="154">
        <v>42455</v>
      </c>
      <c r="CT7" s="155"/>
      <c r="CU7" s="155"/>
      <c r="CV7" s="155"/>
      <c r="CW7" s="155"/>
      <c r="CX7" s="156"/>
    </row>
    <row r="8" spans="1:102" ht="18" customHeight="1">
      <c r="A8" s="168" t="s">
        <v>2</v>
      </c>
      <c r="B8" s="168"/>
      <c r="C8" s="168"/>
      <c r="D8" s="168"/>
      <c r="E8" s="168"/>
      <c r="F8" s="168"/>
      <c r="G8" s="154">
        <v>42462</v>
      </c>
      <c r="H8" s="155"/>
      <c r="I8" s="155"/>
      <c r="J8" s="155"/>
      <c r="K8" s="155"/>
      <c r="L8" s="156"/>
      <c r="M8" s="151"/>
      <c r="N8" s="152"/>
      <c r="O8" s="152"/>
      <c r="P8" s="152"/>
      <c r="Q8" s="152"/>
      <c r="R8" s="153"/>
      <c r="S8" s="154">
        <v>42462</v>
      </c>
      <c r="T8" s="155"/>
      <c r="U8" s="155"/>
      <c r="V8" s="155"/>
      <c r="W8" s="155"/>
      <c r="X8" s="156"/>
      <c r="Y8" s="154">
        <v>42450</v>
      </c>
      <c r="Z8" s="155"/>
      <c r="AA8" s="155"/>
      <c r="AB8" s="155"/>
      <c r="AC8" s="155"/>
      <c r="AD8" s="156"/>
      <c r="AE8" s="154">
        <v>42450</v>
      </c>
      <c r="AF8" s="155"/>
      <c r="AG8" s="155"/>
      <c r="AH8" s="155"/>
      <c r="AI8" s="155"/>
      <c r="AJ8" s="156"/>
      <c r="AK8" s="154">
        <v>42455</v>
      </c>
      <c r="AL8" s="155"/>
      <c r="AM8" s="155"/>
      <c r="AN8" s="155"/>
      <c r="AO8" s="155"/>
      <c r="AP8" s="156"/>
      <c r="AQ8" s="154">
        <v>42441</v>
      </c>
      <c r="AR8" s="155"/>
      <c r="AS8" s="155"/>
      <c r="AT8" s="155"/>
      <c r="AU8" s="155"/>
      <c r="AV8" s="156"/>
      <c r="AW8" s="162"/>
      <c r="AX8" s="166"/>
      <c r="AY8" s="166"/>
      <c r="AZ8" s="166"/>
      <c r="BA8" s="166"/>
      <c r="BB8" s="167"/>
      <c r="BC8" s="154">
        <v>42441</v>
      </c>
      <c r="BD8" s="155"/>
      <c r="BE8" s="155"/>
      <c r="BF8" s="155"/>
      <c r="BG8" s="155"/>
      <c r="BH8" s="156"/>
      <c r="BI8" s="154">
        <v>42490</v>
      </c>
      <c r="BJ8" s="155"/>
      <c r="BK8" s="155"/>
      <c r="BL8" s="155"/>
      <c r="BM8" s="155"/>
      <c r="BN8" s="156"/>
      <c r="BO8" s="154">
        <v>42490</v>
      </c>
      <c r="BP8" s="155"/>
      <c r="BQ8" s="155"/>
      <c r="BR8" s="155"/>
      <c r="BS8" s="155"/>
      <c r="BT8" s="156"/>
      <c r="BU8" s="154">
        <v>42483</v>
      </c>
      <c r="BV8" s="155"/>
      <c r="BW8" s="155"/>
      <c r="BX8" s="155"/>
      <c r="BY8" s="155"/>
      <c r="BZ8" s="156"/>
      <c r="CA8" s="154">
        <v>42483</v>
      </c>
      <c r="CB8" s="155"/>
      <c r="CC8" s="155"/>
      <c r="CD8" s="155"/>
      <c r="CE8" s="155"/>
      <c r="CF8" s="156"/>
      <c r="CG8" s="154">
        <v>42511</v>
      </c>
      <c r="CH8" s="155"/>
      <c r="CI8" s="155"/>
      <c r="CJ8" s="155"/>
      <c r="CK8" s="155"/>
      <c r="CL8" s="156"/>
      <c r="CM8" s="154">
        <v>42547</v>
      </c>
      <c r="CN8" s="155"/>
      <c r="CO8" s="155"/>
      <c r="CP8" s="155"/>
      <c r="CQ8" s="155"/>
      <c r="CR8" s="156"/>
      <c r="CS8" s="154">
        <v>42455</v>
      </c>
      <c r="CT8" s="155"/>
      <c r="CU8" s="155"/>
      <c r="CV8" s="155"/>
      <c r="CW8" s="155"/>
      <c r="CX8" s="156"/>
    </row>
    <row r="9" spans="1:102" ht="18" customHeight="1">
      <c r="A9" s="169" t="s">
        <v>7</v>
      </c>
      <c r="B9" s="169"/>
      <c r="C9" s="169"/>
      <c r="D9" s="169"/>
      <c r="E9" s="169"/>
      <c r="F9" s="169"/>
      <c r="G9" s="154">
        <v>42462</v>
      </c>
      <c r="H9" s="155"/>
      <c r="I9" s="155"/>
      <c r="J9" s="155"/>
      <c r="K9" s="155"/>
      <c r="L9" s="156"/>
      <c r="M9" s="154">
        <v>42462</v>
      </c>
      <c r="N9" s="155"/>
      <c r="O9" s="155"/>
      <c r="P9" s="155"/>
      <c r="Q9" s="155"/>
      <c r="R9" s="156"/>
      <c r="S9" s="151"/>
      <c r="T9" s="152"/>
      <c r="U9" s="152"/>
      <c r="V9" s="152"/>
      <c r="W9" s="152"/>
      <c r="X9" s="153"/>
      <c r="Y9" s="154">
        <v>42455</v>
      </c>
      <c r="Z9" s="155"/>
      <c r="AA9" s="155"/>
      <c r="AB9" s="155"/>
      <c r="AC9" s="155"/>
      <c r="AD9" s="156"/>
      <c r="AE9" s="154">
        <v>42455</v>
      </c>
      <c r="AF9" s="155"/>
      <c r="AG9" s="155"/>
      <c r="AH9" s="155"/>
      <c r="AI9" s="155"/>
      <c r="AJ9" s="156"/>
      <c r="AK9" s="154">
        <v>42490</v>
      </c>
      <c r="AL9" s="155"/>
      <c r="AM9" s="155"/>
      <c r="AN9" s="155"/>
      <c r="AO9" s="155"/>
      <c r="AP9" s="156"/>
      <c r="AQ9" s="154">
        <v>42490</v>
      </c>
      <c r="AR9" s="155"/>
      <c r="AS9" s="155"/>
      <c r="AT9" s="155"/>
      <c r="AU9" s="155"/>
      <c r="AV9" s="156"/>
      <c r="AW9" s="154">
        <v>42493</v>
      </c>
      <c r="AX9" s="155"/>
      <c r="AY9" s="155"/>
      <c r="AZ9" s="155"/>
      <c r="BA9" s="155"/>
      <c r="BB9" s="156"/>
      <c r="BC9" s="154">
        <v>42493</v>
      </c>
      <c r="BD9" s="155"/>
      <c r="BE9" s="155"/>
      <c r="BF9" s="155"/>
      <c r="BG9" s="155"/>
      <c r="BH9" s="156"/>
      <c r="BI9" s="154">
        <v>42483</v>
      </c>
      <c r="BJ9" s="155"/>
      <c r="BK9" s="155"/>
      <c r="BL9" s="155"/>
      <c r="BM9" s="155"/>
      <c r="BN9" s="156"/>
      <c r="BO9" s="154">
        <v>42483</v>
      </c>
      <c r="BP9" s="155"/>
      <c r="BQ9" s="155"/>
      <c r="BR9" s="155"/>
      <c r="BS9" s="155"/>
      <c r="BT9" s="156"/>
      <c r="BU9" s="154">
        <v>42547</v>
      </c>
      <c r="BV9" s="155"/>
      <c r="BW9" s="155"/>
      <c r="BX9" s="155"/>
      <c r="BY9" s="155"/>
      <c r="BZ9" s="156"/>
      <c r="CA9" s="154">
        <v>42547</v>
      </c>
      <c r="CB9" s="155"/>
      <c r="CC9" s="155"/>
      <c r="CD9" s="155"/>
      <c r="CE9" s="155"/>
      <c r="CF9" s="156"/>
      <c r="CG9" s="154">
        <v>42582</v>
      </c>
      <c r="CH9" s="155"/>
      <c r="CI9" s="155"/>
      <c r="CJ9" s="155"/>
      <c r="CK9" s="155"/>
      <c r="CL9" s="156"/>
      <c r="CM9" s="154">
        <v>42441</v>
      </c>
      <c r="CN9" s="155"/>
      <c r="CO9" s="155"/>
      <c r="CP9" s="155"/>
      <c r="CQ9" s="155"/>
      <c r="CR9" s="156"/>
      <c r="CS9" s="154">
        <v>42441</v>
      </c>
      <c r="CT9" s="155"/>
      <c r="CU9" s="155"/>
      <c r="CV9" s="155"/>
      <c r="CW9" s="155"/>
      <c r="CX9" s="156"/>
    </row>
    <row r="10" spans="1:102" ht="18" customHeight="1">
      <c r="A10" s="169" t="s">
        <v>3</v>
      </c>
      <c r="B10" s="169"/>
      <c r="C10" s="169"/>
      <c r="D10" s="169"/>
      <c r="E10" s="169"/>
      <c r="F10" s="169"/>
      <c r="G10" s="154">
        <v>42450</v>
      </c>
      <c r="H10" s="155"/>
      <c r="I10" s="155"/>
      <c r="J10" s="155"/>
      <c r="K10" s="155"/>
      <c r="L10" s="156"/>
      <c r="M10" s="154">
        <v>42450</v>
      </c>
      <c r="N10" s="155"/>
      <c r="O10" s="155"/>
      <c r="P10" s="155"/>
      <c r="Q10" s="155"/>
      <c r="R10" s="156"/>
      <c r="S10" s="154">
        <v>42455</v>
      </c>
      <c r="T10" s="155"/>
      <c r="U10" s="155"/>
      <c r="V10" s="155"/>
      <c r="W10" s="155"/>
      <c r="X10" s="156"/>
      <c r="Y10" s="151"/>
      <c r="Z10" s="152"/>
      <c r="AA10" s="152"/>
      <c r="AB10" s="152"/>
      <c r="AC10" s="152"/>
      <c r="AD10" s="153"/>
      <c r="AE10" s="154">
        <v>42490</v>
      </c>
      <c r="AF10" s="155"/>
      <c r="AG10" s="155"/>
      <c r="AH10" s="155"/>
      <c r="AI10" s="155"/>
      <c r="AJ10" s="156"/>
      <c r="AK10" s="154">
        <v>42462</v>
      </c>
      <c r="AL10" s="155"/>
      <c r="AM10" s="155"/>
      <c r="AN10" s="155"/>
      <c r="AO10" s="155"/>
      <c r="AP10" s="156"/>
      <c r="AQ10" s="154">
        <v>42455</v>
      </c>
      <c r="AR10" s="155"/>
      <c r="AS10" s="155"/>
      <c r="AT10" s="155"/>
      <c r="AU10" s="155"/>
      <c r="AV10" s="156"/>
      <c r="AW10" s="154">
        <v>42547</v>
      </c>
      <c r="AX10" s="155"/>
      <c r="AY10" s="155"/>
      <c r="AZ10" s="155"/>
      <c r="BA10" s="155"/>
      <c r="BB10" s="156"/>
      <c r="BC10" s="154">
        <v>42493</v>
      </c>
      <c r="BD10" s="155"/>
      <c r="BE10" s="155"/>
      <c r="BF10" s="155"/>
      <c r="BG10" s="155"/>
      <c r="BH10" s="156"/>
      <c r="BI10" s="154">
        <v>42462</v>
      </c>
      <c r="BJ10" s="155"/>
      <c r="BK10" s="155"/>
      <c r="BL10" s="155"/>
      <c r="BM10" s="155"/>
      <c r="BN10" s="156"/>
      <c r="BO10" s="154">
        <v>42441</v>
      </c>
      <c r="BP10" s="155"/>
      <c r="BQ10" s="155"/>
      <c r="BR10" s="155"/>
      <c r="BS10" s="155"/>
      <c r="BT10" s="156"/>
      <c r="BU10" s="154">
        <v>42441</v>
      </c>
      <c r="BV10" s="155"/>
      <c r="BW10" s="155"/>
      <c r="BX10" s="155"/>
      <c r="BY10" s="155"/>
      <c r="BZ10" s="156"/>
      <c r="CA10" s="154">
        <v>42493</v>
      </c>
      <c r="CB10" s="155"/>
      <c r="CC10" s="155"/>
      <c r="CD10" s="155"/>
      <c r="CE10" s="155"/>
      <c r="CF10" s="156"/>
      <c r="CG10" s="154">
        <v>42582</v>
      </c>
      <c r="CH10" s="155"/>
      <c r="CI10" s="155"/>
      <c r="CJ10" s="155"/>
      <c r="CK10" s="155"/>
      <c r="CL10" s="156"/>
      <c r="CM10" s="154">
        <v>42490</v>
      </c>
      <c r="CN10" s="155"/>
      <c r="CO10" s="155"/>
      <c r="CP10" s="155"/>
      <c r="CQ10" s="155"/>
      <c r="CR10" s="156"/>
      <c r="CS10" s="154">
        <v>42547</v>
      </c>
      <c r="CT10" s="155"/>
      <c r="CU10" s="155"/>
      <c r="CV10" s="155"/>
      <c r="CW10" s="155"/>
      <c r="CX10" s="156"/>
    </row>
    <row r="11" spans="1:102" ht="18" customHeight="1">
      <c r="A11" s="169" t="s">
        <v>4</v>
      </c>
      <c r="B11" s="169"/>
      <c r="C11" s="169"/>
      <c r="D11" s="169"/>
      <c r="E11" s="169"/>
      <c r="F11" s="169"/>
      <c r="G11" s="154">
        <v>42450</v>
      </c>
      <c r="H11" s="155"/>
      <c r="I11" s="155"/>
      <c r="J11" s="155"/>
      <c r="K11" s="155"/>
      <c r="L11" s="156"/>
      <c r="M11" s="154">
        <v>42450</v>
      </c>
      <c r="N11" s="155"/>
      <c r="O11" s="155"/>
      <c r="P11" s="155"/>
      <c r="Q11" s="155"/>
      <c r="R11" s="156"/>
      <c r="S11" s="154">
        <v>42455</v>
      </c>
      <c r="T11" s="155"/>
      <c r="U11" s="155"/>
      <c r="V11" s="155"/>
      <c r="W11" s="155"/>
      <c r="X11" s="156"/>
      <c r="Y11" s="154">
        <v>42490</v>
      </c>
      <c r="Z11" s="170"/>
      <c r="AA11" s="170"/>
      <c r="AB11" s="170"/>
      <c r="AC11" s="170"/>
      <c r="AD11" s="171"/>
      <c r="AE11" s="151"/>
      <c r="AF11" s="152"/>
      <c r="AG11" s="152"/>
      <c r="AH11" s="152"/>
      <c r="AI11" s="152"/>
      <c r="AJ11" s="153"/>
      <c r="AK11" s="154">
        <v>42462</v>
      </c>
      <c r="AL11" s="155"/>
      <c r="AM11" s="155"/>
      <c r="AN11" s="155"/>
      <c r="AO11" s="155"/>
      <c r="AP11" s="156"/>
      <c r="AQ11" s="154">
        <v>42455</v>
      </c>
      <c r="AR11" s="155"/>
      <c r="AS11" s="155"/>
      <c r="AT11" s="155"/>
      <c r="AU11" s="155"/>
      <c r="AV11" s="156"/>
      <c r="AW11" s="154">
        <v>42547</v>
      </c>
      <c r="AX11" s="155"/>
      <c r="AY11" s="155"/>
      <c r="AZ11" s="155"/>
      <c r="BA11" s="155"/>
      <c r="BB11" s="156"/>
      <c r="BC11" s="154">
        <v>42511</v>
      </c>
      <c r="BD11" s="155"/>
      <c r="BE11" s="155"/>
      <c r="BF11" s="155"/>
      <c r="BG11" s="155"/>
      <c r="BH11" s="156"/>
      <c r="BI11" s="154">
        <v>42462</v>
      </c>
      <c r="BJ11" s="155"/>
      <c r="BK11" s="155"/>
      <c r="BL11" s="155"/>
      <c r="BM11" s="155"/>
      <c r="BN11" s="156"/>
      <c r="BO11" s="154">
        <v>42441</v>
      </c>
      <c r="BP11" s="155"/>
      <c r="BQ11" s="155"/>
      <c r="BR11" s="155"/>
      <c r="BS11" s="155"/>
      <c r="BT11" s="156"/>
      <c r="BU11" s="154">
        <v>42441</v>
      </c>
      <c r="BV11" s="155"/>
      <c r="BW11" s="155"/>
      <c r="BX11" s="155"/>
      <c r="BY11" s="155"/>
      <c r="BZ11" s="156"/>
      <c r="CA11" s="154">
        <v>42493</v>
      </c>
      <c r="CB11" s="155"/>
      <c r="CC11" s="155"/>
      <c r="CD11" s="155"/>
      <c r="CE11" s="155"/>
      <c r="CF11" s="156"/>
      <c r="CG11" s="154">
        <v>42493</v>
      </c>
      <c r="CH11" s="155"/>
      <c r="CI11" s="155"/>
      <c r="CJ11" s="155"/>
      <c r="CK11" s="155"/>
      <c r="CL11" s="156"/>
      <c r="CM11" s="154">
        <v>42490</v>
      </c>
      <c r="CN11" s="155"/>
      <c r="CO11" s="155"/>
      <c r="CP11" s="155"/>
      <c r="CQ11" s="155"/>
      <c r="CR11" s="156"/>
      <c r="CS11" s="154">
        <v>42511</v>
      </c>
      <c r="CT11" s="155"/>
      <c r="CU11" s="155"/>
      <c r="CV11" s="155"/>
      <c r="CW11" s="155"/>
      <c r="CX11" s="156"/>
    </row>
    <row r="12" spans="1:102" ht="18" customHeight="1">
      <c r="A12" s="169" t="s">
        <v>5</v>
      </c>
      <c r="B12" s="169"/>
      <c r="C12" s="169"/>
      <c r="D12" s="169"/>
      <c r="E12" s="169"/>
      <c r="F12" s="169"/>
      <c r="G12" s="154">
        <v>42455</v>
      </c>
      <c r="H12" s="155"/>
      <c r="I12" s="155"/>
      <c r="J12" s="155"/>
      <c r="K12" s="155"/>
      <c r="L12" s="156"/>
      <c r="M12" s="154">
        <v>42455</v>
      </c>
      <c r="N12" s="155"/>
      <c r="O12" s="155"/>
      <c r="P12" s="155"/>
      <c r="Q12" s="155"/>
      <c r="R12" s="156"/>
      <c r="S12" s="154">
        <v>42490</v>
      </c>
      <c r="T12" s="155"/>
      <c r="U12" s="155"/>
      <c r="V12" s="155"/>
      <c r="W12" s="155"/>
      <c r="X12" s="156"/>
      <c r="Y12" s="154">
        <v>42462</v>
      </c>
      <c r="Z12" s="155"/>
      <c r="AA12" s="155"/>
      <c r="AB12" s="155"/>
      <c r="AC12" s="155"/>
      <c r="AD12" s="156"/>
      <c r="AE12" s="154">
        <v>42462</v>
      </c>
      <c r="AF12" s="155"/>
      <c r="AG12" s="155"/>
      <c r="AH12" s="155"/>
      <c r="AI12" s="155"/>
      <c r="AJ12" s="156"/>
      <c r="AK12" s="151"/>
      <c r="AL12" s="152"/>
      <c r="AM12" s="152"/>
      <c r="AN12" s="152"/>
      <c r="AO12" s="152"/>
      <c r="AP12" s="153"/>
      <c r="AQ12" s="154">
        <v>42450</v>
      </c>
      <c r="AR12" s="155"/>
      <c r="AS12" s="155"/>
      <c r="AT12" s="155"/>
      <c r="AU12" s="155"/>
      <c r="AV12" s="156"/>
      <c r="AW12" s="154">
        <v>42450</v>
      </c>
      <c r="AX12" s="155"/>
      <c r="AY12" s="155"/>
      <c r="AZ12" s="155"/>
      <c r="BA12" s="155"/>
      <c r="BB12" s="156"/>
      <c r="BC12" s="154">
        <v>42547</v>
      </c>
      <c r="BD12" s="155"/>
      <c r="BE12" s="155"/>
      <c r="BF12" s="155"/>
      <c r="BG12" s="155"/>
      <c r="BH12" s="156"/>
      <c r="BI12" s="154">
        <v>42493</v>
      </c>
      <c r="BJ12" s="155"/>
      <c r="BK12" s="155"/>
      <c r="BL12" s="155"/>
      <c r="BM12" s="155"/>
      <c r="BN12" s="156"/>
      <c r="BO12" s="154">
        <v>42589</v>
      </c>
      <c r="BP12" s="155"/>
      <c r="BQ12" s="155"/>
      <c r="BR12" s="155"/>
      <c r="BS12" s="155"/>
      <c r="BT12" s="156"/>
      <c r="BU12" s="154">
        <v>42547</v>
      </c>
      <c r="BV12" s="155"/>
      <c r="BW12" s="155"/>
      <c r="BX12" s="155"/>
      <c r="BY12" s="155"/>
      <c r="BZ12" s="156"/>
      <c r="CA12" s="154">
        <v>42490</v>
      </c>
      <c r="CB12" s="155"/>
      <c r="CC12" s="155"/>
      <c r="CD12" s="155"/>
      <c r="CE12" s="155"/>
      <c r="CF12" s="156"/>
      <c r="CG12" s="154">
        <v>42493</v>
      </c>
      <c r="CH12" s="155"/>
      <c r="CI12" s="155"/>
      <c r="CJ12" s="155"/>
      <c r="CK12" s="155"/>
      <c r="CL12" s="156"/>
      <c r="CM12" s="154">
        <v>42441</v>
      </c>
      <c r="CN12" s="155"/>
      <c r="CO12" s="155"/>
      <c r="CP12" s="155"/>
      <c r="CQ12" s="155"/>
      <c r="CR12" s="156"/>
      <c r="CS12" s="154">
        <v>42441</v>
      </c>
      <c r="CT12" s="155"/>
      <c r="CU12" s="155"/>
      <c r="CV12" s="155"/>
      <c r="CW12" s="155"/>
      <c r="CX12" s="156"/>
    </row>
    <row r="13" spans="1:102" ht="18" customHeight="1">
      <c r="A13" s="168" t="s">
        <v>10</v>
      </c>
      <c r="B13" s="168"/>
      <c r="C13" s="168"/>
      <c r="D13" s="168"/>
      <c r="E13" s="168"/>
      <c r="F13" s="168"/>
      <c r="G13" s="154">
        <v>42441</v>
      </c>
      <c r="H13" s="155"/>
      <c r="I13" s="155"/>
      <c r="J13" s="155"/>
      <c r="K13" s="155"/>
      <c r="L13" s="156"/>
      <c r="M13" s="154">
        <v>42441</v>
      </c>
      <c r="N13" s="155"/>
      <c r="O13" s="155"/>
      <c r="P13" s="155"/>
      <c r="Q13" s="155"/>
      <c r="R13" s="156"/>
      <c r="S13" s="154">
        <v>42490</v>
      </c>
      <c r="T13" s="155"/>
      <c r="U13" s="155"/>
      <c r="V13" s="155"/>
      <c r="W13" s="155"/>
      <c r="X13" s="156"/>
      <c r="Y13" s="154">
        <v>42455</v>
      </c>
      <c r="Z13" s="155"/>
      <c r="AA13" s="155"/>
      <c r="AB13" s="155"/>
      <c r="AC13" s="155"/>
      <c r="AD13" s="156"/>
      <c r="AE13" s="154">
        <v>42455</v>
      </c>
      <c r="AF13" s="155"/>
      <c r="AG13" s="155"/>
      <c r="AH13" s="155"/>
      <c r="AI13" s="155"/>
      <c r="AJ13" s="156"/>
      <c r="AK13" s="154">
        <v>42450</v>
      </c>
      <c r="AL13" s="155"/>
      <c r="AM13" s="155"/>
      <c r="AN13" s="155"/>
      <c r="AO13" s="155"/>
      <c r="AP13" s="156"/>
      <c r="AQ13" s="151"/>
      <c r="AR13" s="152"/>
      <c r="AS13" s="152"/>
      <c r="AT13" s="152"/>
      <c r="AU13" s="152"/>
      <c r="AV13" s="153"/>
      <c r="AW13" s="154">
        <v>42450</v>
      </c>
      <c r="AX13" s="155"/>
      <c r="AY13" s="155"/>
      <c r="AZ13" s="155"/>
      <c r="BA13" s="155"/>
      <c r="BB13" s="156"/>
      <c r="BC13" s="154">
        <v>42547</v>
      </c>
      <c r="BD13" s="155"/>
      <c r="BE13" s="155"/>
      <c r="BF13" s="155"/>
      <c r="BG13" s="155"/>
      <c r="BH13" s="156"/>
      <c r="BI13" s="324">
        <v>42609</v>
      </c>
      <c r="BJ13" s="229"/>
      <c r="BK13" s="229"/>
      <c r="BL13" s="229"/>
      <c r="BM13" s="229"/>
      <c r="BN13" s="325"/>
      <c r="BO13" s="154">
        <v>42462</v>
      </c>
      <c r="BP13" s="155"/>
      <c r="BQ13" s="155"/>
      <c r="BR13" s="155"/>
      <c r="BS13" s="155"/>
      <c r="BT13" s="156"/>
      <c r="BU13" s="162"/>
      <c r="BV13" s="160"/>
      <c r="BW13" s="160"/>
      <c r="BX13" s="160"/>
      <c r="BY13" s="160"/>
      <c r="BZ13" s="161"/>
      <c r="CA13" s="154">
        <v>42490</v>
      </c>
      <c r="CB13" s="155"/>
      <c r="CC13" s="155"/>
      <c r="CD13" s="155"/>
      <c r="CE13" s="155"/>
      <c r="CF13" s="156"/>
      <c r="CG13" s="154">
        <v>42462</v>
      </c>
      <c r="CH13" s="155"/>
      <c r="CI13" s="155"/>
      <c r="CJ13" s="155"/>
      <c r="CK13" s="155"/>
      <c r="CL13" s="156"/>
      <c r="CM13" s="154">
        <v>42547</v>
      </c>
      <c r="CN13" s="155"/>
      <c r="CO13" s="155"/>
      <c r="CP13" s="155"/>
      <c r="CQ13" s="155"/>
      <c r="CR13" s="156"/>
      <c r="CS13" s="324">
        <v>42609</v>
      </c>
      <c r="CT13" s="229"/>
      <c r="CU13" s="229"/>
      <c r="CV13" s="229"/>
      <c r="CW13" s="229"/>
      <c r="CX13" s="325"/>
    </row>
    <row r="14" spans="1:102" ht="18" customHeight="1">
      <c r="A14" s="168" t="s">
        <v>45</v>
      </c>
      <c r="B14" s="168"/>
      <c r="C14" s="168"/>
      <c r="D14" s="168"/>
      <c r="E14" s="168"/>
      <c r="F14" s="168"/>
      <c r="G14" s="154">
        <v>42493</v>
      </c>
      <c r="H14" s="155"/>
      <c r="I14" s="155"/>
      <c r="J14" s="155"/>
      <c r="K14" s="155"/>
      <c r="L14" s="156"/>
      <c r="M14" s="159"/>
      <c r="N14" s="160"/>
      <c r="O14" s="160"/>
      <c r="P14" s="160"/>
      <c r="Q14" s="160"/>
      <c r="R14" s="161"/>
      <c r="S14" s="154">
        <v>42493</v>
      </c>
      <c r="T14" s="155"/>
      <c r="U14" s="155"/>
      <c r="V14" s="155"/>
      <c r="W14" s="155"/>
      <c r="X14" s="156"/>
      <c r="Y14" s="154">
        <v>42547</v>
      </c>
      <c r="Z14" s="155"/>
      <c r="AA14" s="155"/>
      <c r="AB14" s="155"/>
      <c r="AC14" s="155"/>
      <c r="AD14" s="156"/>
      <c r="AE14" s="154">
        <v>42547</v>
      </c>
      <c r="AF14" s="155"/>
      <c r="AG14" s="155"/>
      <c r="AH14" s="155"/>
      <c r="AI14" s="155"/>
      <c r="AJ14" s="156"/>
      <c r="AK14" s="154">
        <v>42450</v>
      </c>
      <c r="AL14" s="155"/>
      <c r="AM14" s="155"/>
      <c r="AN14" s="155"/>
      <c r="AO14" s="155"/>
      <c r="AP14" s="156"/>
      <c r="AQ14" s="154">
        <v>42450</v>
      </c>
      <c r="AR14" s="155"/>
      <c r="AS14" s="155"/>
      <c r="AT14" s="155"/>
      <c r="AU14" s="155"/>
      <c r="AV14" s="156"/>
      <c r="AW14" s="151"/>
      <c r="AX14" s="152"/>
      <c r="AY14" s="152"/>
      <c r="AZ14" s="152"/>
      <c r="BA14" s="152"/>
      <c r="BB14" s="153"/>
      <c r="BC14" s="154">
        <v>42490</v>
      </c>
      <c r="BD14" s="155"/>
      <c r="BE14" s="155"/>
      <c r="BF14" s="155"/>
      <c r="BG14" s="155"/>
      <c r="BH14" s="156"/>
      <c r="BI14" s="159"/>
      <c r="BJ14" s="160"/>
      <c r="BK14" s="160"/>
      <c r="BL14" s="160"/>
      <c r="BM14" s="160"/>
      <c r="BN14" s="161"/>
      <c r="BO14" s="162"/>
      <c r="BP14" s="160"/>
      <c r="BQ14" s="160"/>
      <c r="BR14" s="160"/>
      <c r="BS14" s="160"/>
      <c r="BT14" s="161"/>
      <c r="BU14" s="154">
        <v>42462</v>
      </c>
      <c r="BV14" s="155"/>
      <c r="BW14" s="155"/>
      <c r="BX14" s="155"/>
      <c r="BY14" s="155"/>
      <c r="BZ14" s="156"/>
      <c r="CA14" s="163"/>
      <c r="CB14" s="164"/>
      <c r="CC14" s="164"/>
      <c r="CD14" s="164"/>
      <c r="CE14" s="164"/>
      <c r="CF14" s="165"/>
      <c r="CG14" s="154">
        <v>42490</v>
      </c>
      <c r="CH14" s="155"/>
      <c r="CI14" s="155"/>
      <c r="CJ14" s="155"/>
      <c r="CK14" s="155"/>
      <c r="CL14" s="156"/>
      <c r="CM14" s="159"/>
      <c r="CN14" s="160"/>
      <c r="CO14" s="160"/>
      <c r="CP14" s="160"/>
      <c r="CQ14" s="160"/>
      <c r="CR14" s="161"/>
      <c r="CS14" s="154">
        <v>42462</v>
      </c>
      <c r="CT14" s="155"/>
      <c r="CU14" s="155"/>
      <c r="CV14" s="155"/>
      <c r="CW14" s="155"/>
      <c r="CX14" s="156"/>
    </row>
    <row r="15" spans="1:102" ht="18" customHeight="1">
      <c r="A15" s="169" t="s">
        <v>6</v>
      </c>
      <c r="B15" s="169"/>
      <c r="C15" s="169"/>
      <c r="D15" s="169"/>
      <c r="E15" s="169"/>
      <c r="F15" s="169"/>
      <c r="G15" s="154">
        <v>42441</v>
      </c>
      <c r="H15" s="155"/>
      <c r="I15" s="155"/>
      <c r="J15" s="155"/>
      <c r="K15" s="155"/>
      <c r="L15" s="156"/>
      <c r="M15" s="154">
        <v>42441</v>
      </c>
      <c r="N15" s="155"/>
      <c r="O15" s="155"/>
      <c r="P15" s="155"/>
      <c r="Q15" s="155"/>
      <c r="R15" s="156"/>
      <c r="S15" s="154">
        <v>42493</v>
      </c>
      <c r="T15" s="155"/>
      <c r="U15" s="155"/>
      <c r="V15" s="155"/>
      <c r="W15" s="155"/>
      <c r="X15" s="156"/>
      <c r="Y15" s="154">
        <v>42493</v>
      </c>
      <c r="Z15" s="155"/>
      <c r="AA15" s="155"/>
      <c r="AB15" s="155"/>
      <c r="AC15" s="155"/>
      <c r="AD15" s="156"/>
      <c r="AE15" s="154">
        <v>42511</v>
      </c>
      <c r="AF15" s="155"/>
      <c r="AG15" s="155"/>
      <c r="AH15" s="155"/>
      <c r="AI15" s="155"/>
      <c r="AJ15" s="156"/>
      <c r="AK15" s="154">
        <v>42547</v>
      </c>
      <c r="AL15" s="155"/>
      <c r="AM15" s="155"/>
      <c r="AN15" s="155"/>
      <c r="AO15" s="155"/>
      <c r="AP15" s="156"/>
      <c r="AQ15" s="154">
        <v>42547</v>
      </c>
      <c r="AR15" s="155"/>
      <c r="AS15" s="155"/>
      <c r="AT15" s="155"/>
      <c r="AU15" s="155"/>
      <c r="AV15" s="156"/>
      <c r="AW15" s="154">
        <v>42490</v>
      </c>
      <c r="AX15" s="155"/>
      <c r="AY15" s="155"/>
      <c r="AZ15" s="155"/>
      <c r="BA15" s="155"/>
      <c r="BB15" s="156"/>
      <c r="BC15" s="151"/>
      <c r="BD15" s="152"/>
      <c r="BE15" s="152"/>
      <c r="BF15" s="152"/>
      <c r="BG15" s="152"/>
      <c r="BH15" s="153"/>
      <c r="BI15" s="154">
        <v>42450</v>
      </c>
      <c r="BJ15" s="155"/>
      <c r="BK15" s="155"/>
      <c r="BL15" s="155"/>
      <c r="BM15" s="155"/>
      <c r="BN15" s="156"/>
      <c r="BO15" s="154">
        <v>42450</v>
      </c>
      <c r="BP15" s="155"/>
      <c r="BQ15" s="155"/>
      <c r="BR15" s="155"/>
      <c r="BS15" s="155"/>
      <c r="BT15" s="156"/>
      <c r="BU15" s="154">
        <v>42462</v>
      </c>
      <c r="BV15" s="155"/>
      <c r="BW15" s="155"/>
      <c r="BX15" s="155"/>
      <c r="BY15" s="155"/>
      <c r="BZ15" s="156"/>
      <c r="CA15" s="154">
        <v>42455</v>
      </c>
      <c r="CB15" s="155"/>
      <c r="CC15" s="155"/>
      <c r="CD15" s="155"/>
      <c r="CE15" s="155"/>
      <c r="CF15" s="156"/>
      <c r="CG15" s="154">
        <v>42490</v>
      </c>
      <c r="CH15" s="155"/>
      <c r="CI15" s="155"/>
      <c r="CJ15" s="155"/>
      <c r="CK15" s="155"/>
      <c r="CL15" s="156"/>
      <c r="CM15" s="154">
        <v>42455</v>
      </c>
      <c r="CN15" s="155"/>
      <c r="CO15" s="155"/>
      <c r="CP15" s="155"/>
      <c r="CQ15" s="155"/>
      <c r="CR15" s="156"/>
      <c r="CS15" s="154">
        <v>42462</v>
      </c>
      <c r="CT15" s="155"/>
      <c r="CU15" s="155"/>
      <c r="CV15" s="155"/>
      <c r="CW15" s="155"/>
      <c r="CX15" s="156"/>
    </row>
    <row r="16" spans="1:102" ht="18" customHeight="1">
      <c r="A16" s="168" t="s">
        <v>11</v>
      </c>
      <c r="B16" s="168"/>
      <c r="C16" s="168"/>
      <c r="D16" s="168"/>
      <c r="E16" s="168"/>
      <c r="F16" s="168"/>
      <c r="G16" s="154">
        <v>42490</v>
      </c>
      <c r="H16" s="155"/>
      <c r="I16" s="155"/>
      <c r="J16" s="155"/>
      <c r="K16" s="155"/>
      <c r="L16" s="156"/>
      <c r="M16" s="154">
        <v>42490</v>
      </c>
      <c r="N16" s="155"/>
      <c r="O16" s="155"/>
      <c r="P16" s="155"/>
      <c r="Q16" s="155"/>
      <c r="R16" s="156"/>
      <c r="S16" s="154">
        <v>42483</v>
      </c>
      <c r="T16" s="155"/>
      <c r="U16" s="155"/>
      <c r="V16" s="155"/>
      <c r="W16" s="155"/>
      <c r="X16" s="156"/>
      <c r="Y16" s="154">
        <v>42462</v>
      </c>
      <c r="Z16" s="155"/>
      <c r="AA16" s="155"/>
      <c r="AB16" s="155"/>
      <c r="AC16" s="155"/>
      <c r="AD16" s="156"/>
      <c r="AE16" s="154">
        <v>42462</v>
      </c>
      <c r="AF16" s="155"/>
      <c r="AG16" s="155"/>
      <c r="AH16" s="155"/>
      <c r="AI16" s="155"/>
      <c r="AJ16" s="156"/>
      <c r="AK16" s="154">
        <v>42493</v>
      </c>
      <c r="AL16" s="155"/>
      <c r="AM16" s="155"/>
      <c r="AN16" s="155"/>
      <c r="AO16" s="155"/>
      <c r="AP16" s="156"/>
      <c r="AQ16" s="324">
        <v>42609</v>
      </c>
      <c r="AR16" s="229"/>
      <c r="AS16" s="229"/>
      <c r="AT16" s="229"/>
      <c r="AU16" s="229"/>
      <c r="AV16" s="325"/>
      <c r="AW16" s="159"/>
      <c r="AX16" s="160"/>
      <c r="AY16" s="160"/>
      <c r="AZ16" s="160"/>
      <c r="BA16" s="160"/>
      <c r="BB16" s="161"/>
      <c r="BC16" s="154">
        <v>42450</v>
      </c>
      <c r="BD16" s="155"/>
      <c r="BE16" s="155"/>
      <c r="BF16" s="155"/>
      <c r="BG16" s="155"/>
      <c r="BH16" s="156"/>
      <c r="BI16" s="151"/>
      <c r="BJ16" s="152"/>
      <c r="BK16" s="152"/>
      <c r="BL16" s="152"/>
      <c r="BM16" s="152"/>
      <c r="BN16" s="153"/>
      <c r="BO16" s="154">
        <v>42455</v>
      </c>
      <c r="BP16" s="155"/>
      <c r="BQ16" s="155"/>
      <c r="BR16" s="155"/>
      <c r="BS16" s="155"/>
      <c r="BT16" s="156"/>
      <c r="BU16" s="154">
        <v>42455</v>
      </c>
      <c r="BV16" s="155"/>
      <c r="BW16" s="155"/>
      <c r="BX16" s="155"/>
      <c r="BY16" s="155"/>
      <c r="BZ16" s="156"/>
      <c r="CA16" s="154">
        <v>42547</v>
      </c>
      <c r="CB16" s="155"/>
      <c r="CC16" s="155"/>
      <c r="CD16" s="155"/>
      <c r="CE16" s="155"/>
      <c r="CF16" s="156"/>
      <c r="CG16" s="154">
        <v>42450</v>
      </c>
      <c r="CH16" s="155"/>
      <c r="CI16" s="155"/>
      <c r="CJ16" s="155"/>
      <c r="CK16" s="155"/>
      <c r="CL16" s="156"/>
      <c r="CM16" s="154">
        <v>42493</v>
      </c>
      <c r="CN16" s="155"/>
      <c r="CO16" s="155"/>
      <c r="CP16" s="155"/>
      <c r="CQ16" s="155"/>
      <c r="CR16" s="156"/>
      <c r="CS16" s="154">
        <v>42483</v>
      </c>
      <c r="CT16" s="155"/>
      <c r="CU16" s="155"/>
      <c r="CV16" s="155"/>
      <c r="CW16" s="155"/>
      <c r="CX16" s="156"/>
    </row>
    <row r="17" spans="1:102" ht="18" customHeight="1">
      <c r="A17" s="168" t="s">
        <v>38</v>
      </c>
      <c r="B17" s="168"/>
      <c r="C17" s="168"/>
      <c r="D17" s="168"/>
      <c r="E17" s="168"/>
      <c r="F17" s="168"/>
      <c r="G17" s="154">
        <v>42490</v>
      </c>
      <c r="H17" s="155"/>
      <c r="I17" s="155"/>
      <c r="J17" s="155"/>
      <c r="K17" s="155"/>
      <c r="L17" s="156"/>
      <c r="M17" s="154">
        <v>42490</v>
      </c>
      <c r="N17" s="155"/>
      <c r="O17" s="155"/>
      <c r="P17" s="155"/>
      <c r="Q17" s="155"/>
      <c r="R17" s="156"/>
      <c r="S17" s="154">
        <v>42483</v>
      </c>
      <c r="T17" s="155"/>
      <c r="U17" s="155"/>
      <c r="V17" s="155"/>
      <c r="W17" s="155"/>
      <c r="X17" s="156"/>
      <c r="Y17" s="154">
        <v>42441</v>
      </c>
      <c r="Z17" s="155"/>
      <c r="AA17" s="155"/>
      <c r="AB17" s="155"/>
      <c r="AC17" s="155"/>
      <c r="AD17" s="156"/>
      <c r="AE17" s="154">
        <v>42441</v>
      </c>
      <c r="AF17" s="155"/>
      <c r="AG17" s="155"/>
      <c r="AH17" s="155"/>
      <c r="AI17" s="155"/>
      <c r="AJ17" s="156"/>
      <c r="AK17" s="154">
        <v>42589</v>
      </c>
      <c r="AL17" s="155"/>
      <c r="AM17" s="155"/>
      <c r="AN17" s="155"/>
      <c r="AO17" s="155"/>
      <c r="AP17" s="156"/>
      <c r="AQ17" s="154">
        <v>42462</v>
      </c>
      <c r="AR17" s="155"/>
      <c r="AS17" s="155"/>
      <c r="AT17" s="155"/>
      <c r="AU17" s="155"/>
      <c r="AV17" s="156"/>
      <c r="AW17" s="162"/>
      <c r="AX17" s="160"/>
      <c r="AY17" s="160"/>
      <c r="AZ17" s="160"/>
      <c r="BA17" s="160"/>
      <c r="BB17" s="161"/>
      <c r="BC17" s="154">
        <v>42450</v>
      </c>
      <c r="BD17" s="155"/>
      <c r="BE17" s="155"/>
      <c r="BF17" s="155"/>
      <c r="BG17" s="155"/>
      <c r="BH17" s="156"/>
      <c r="BI17" s="154">
        <v>42455</v>
      </c>
      <c r="BJ17" s="155"/>
      <c r="BK17" s="155"/>
      <c r="BL17" s="155"/>
      <c r="BM17" s="155"/>
      <c r="BN17" s="156"/>
      <c r="BO17" s="151"/>
      <c r="BP17" s="152"/>
      <c r="BQ17" s="152"/>
      <c r="BR17" s="152"/>
      <c r="BS17" s="152"/>
      <c r="BT17" s="153"/>
      <c r="BU17" s="154">
        <v>42589</v>
      </c>
      <c r="BV17" s="155"/>
      <c r="BW17" s="155"/>
      <c r="BX17" s="155"/>
      <c r="BY17" s="155"/>
      <c r="BZ17" s="156"/>
      <c r="CA17" s="154">
        <v>42462</v>
      </c>
      <c r="CB17" s="155"/>
      <c r="CC17" s="155"/>
      <c r="CD17" s="155"/>
      <c r="CE17" s="155"/>
      <c r="CF17" s="156"/>
      <c r="CG17" s="154">
        <v>42450</v>
      </c>
      <c r="CH17" s="155"/>
      <c r="CI17" s="155"/>
      <c r="CJ17" s="155"/>
      <c r="CK17" s="155"/>
      <c r="CL17" s="156"/>
      <c r="CM17" s="154">
        <v>42455</v>
      </c>
      <c r="CN17" s="155"/>
      <c r="CO17" s="155"/>
      <c r="CP17" s="155"/>
      <c r="CQ17" s="155"/>
      <c r="CR17" s="156"/>
      <c r="CS17" s="154">
        <v>42483</v>
      </c>
      <c r="CT17" s="155"/>
      <c r="CU17" s="155"/>
      <c r="CV17" s="155"/>
      <c r="CW17" s="155"/>
      <c r="CX17" s="156"/>
    </row>
    <row r="18" spans="1:102" ht="18" customHeight="1">
      <c r="A18" s="168" t="s">
        <v>8</v>
      </c>
      <c r="B18" s="168"/>
      <c r="C18" s="168"/>
      <c r="D18" s="168"/>
      <c r="E18" s="168"/>
      <c r="F18" s="168"/>
      <c r="G18" s="154">
        <v>42483</v>
      </c>
      <c r="H18" s="155"/>
      <c r="I18" s="155"/>
      <c r="J18" s="155"/>
      <c r="K18" s="155"/>
      <c r="L18" s="156"/>
      <c r="M18" s="154">
        <v>42483</v>
      </c>
      <c r="N18" s="155"/>
      <c r="O18" s="155"/>
      <c r="P18" s="155"/>
      <c r="Q18" s="155"/>
      <c r="R18" s="156"/>
      <c r="S18" s="154">
        <v>42547</v>
      </c>
      <c r="T18" s="155"/>
      <c r="U18" s="155"/>
      <c r="V18" s="155"/>
      <c r="W18" s="155"/>
      <c r="X18" s="156"/>
      <c r="Y18" s="154">
        <v>42441</v>
      </c>
      <c r="Z18" s="155"/>
      <c r="AA18" s="155"/>
      <c r="AB18" s="155"/>
      <c r="AC18" s="155"/>
      <c r="AD18" s="156"/>
      <c r="AE18" s="154">
        <v>42441</v>
      </c>
      <c r="AF18" s="155"/>
      <c r="AG18" s="155"/>
      <c r="AH18" s="155"/>
      <c r="AI18" s="155"/>
      <c r="AJ18" s="156"/>
      <c r="AK18" s="154">
        <v>42547</v>
      </c>
      <c r="AL18" s="155"/>
      <c r="AM18" s="155"/>
      <c r="AN18" s="155"/>
      <c r="AO18" s="155"/>
      <c r="AP18" s="156"/>
      <c r="AQ18" s="162"/>
      <c r="AR18" s="160"/>
      <c r="AS18" s="160"/>
      <c r="AT18" s="160"/>
      <c r="AU18" s="160"/>
      <c r="AV18" s="161"/>
      <c r="AW18" s="154">
        <v>42462</v>
      </c>
      <c r="AX18" s="155"/>
      <c r="AY18" s="155"/>
      <c r="AZ18" s="155"/>
      <c r="BA18" s="155"/>
      <c r="BB18" s="156"/>
      <c r="BC18" s="154">
        <v>42462</v>
      </c>
      <c r="BD18" s="155"/>
      <c r="BE18" s="155"/>
      <c r="BF18" s="155"/>
      <c r="BG18" s="155"/>
      <c r="BH18" s="156"/>
      <c r="BI18" s="154">
        <v>42455</v>
      </c>
      <c r="BJ18" s="155"/>
      <c r="BK18" s="155"/>
      <c r="BL18" s="155"/>
      <c r="BM18" s="155"/>
      <c r="BN18" s="156"/>
      <c r="BO18" s="154">
        <v>42589</v>
      </c>
      <c r="BP18" s="155"/>
      <c r="BQ18" s="155"/>
      <c r="BR18" s="155"/>
      <c r="BS18" s="155"/>
      <c r="BT18" s="156"/>
      <c r="BU18" s="151"/>
      <c r="BV18" s="152"/>
      <c r="BW18" s="152"/>
      <c r="BX18" s="152"/>
      <c r="BY18" s="152"/>
      <c r="BZ18" s="153"/>
      <c r="CA18" s="154">
        <v>42455</v>
      </c>
      <c r="CB18" s="155"/>
      <c r="CC18" s="155"/>
      <c r="CD18" s="155"/>
      <c r="CE18" s="155"/>
      <c r="CF18" s="156"/>
      <c r="CG18" s="154">
        <v>42589</v>
      </c>
      <c r="CH18" s="155"/>
      <c r="CI18" s="155"/>
      <c r="CJ18" s="155"/>
      <c r="CK18" s="155"/>
      <c r="CL18" s="156"/>
      <c r="CM18" s="154">
        <v>42450</v>
      </c>
      <c r="CN18" s="155"/>
      <c r="CO18" s="155"/>
      <c r="CP18" s="155"/>
      <c r="CQ18" s="155"/>
      <c r="CR18" s="156"/>
      <c r="CS18" s="154">
        <v>42450</v>
      </c>
      <c r="CT18" s="155"/>
      <c r="CU18" s="155"/>
      <c r="CV18" s="155"/>
      <c r="CW18" s="155"/>
      <c r="CX18" s="156"/>
    </row>
    <row r="19" spans="1:102" ht="18" customHeight="1">
      <c r="A19" s="168" t="s">
        <v>69</v>
      </c>
      <c r="B19" s="168"/>
      <c r="C19" s="168"/>
      <c r="D19" s="168"/>
      <c r="E19" s="168"/>
      <c r="F19" s="168"/>
      <c r="G19" s="154">
        <v>42483</v>
      </c>
      <c r="H19" s="155"/>
      <c r="I19" s="155"/>
      <c r="J19" s="155"/>
      <c r="K19" s="155"/>
      <c r="L19" s="156"/>
      <c r="M19" s="154">
        <v>42483</v>
      </c>
      <c r="N19" s="155"/>
      <c r="O19" s="155"/>
      <c r="P19" s="155"/>
      <c r="Q19" s="155"/>
      <c r="R19" s="156"/>
      <c r="S19" s="154">
        <v>42547</v>
      </c>
      <c r="T19" s="155"/>
      <c r="U19" s="155"/>
      <c r="V19" s="155"/>
      <c r="W19" s="155"/>
      <c r="X19" s="156"/>
      <c r="Y19" s="154">
        <v>42493</v>
      </c>
      <c r="Z19" s="155"/>
      <c r="AA19" s="155"/>
      <c r="AB19" s="155"/>
      <c r="AC19" s="155"/>
      <c r="AD19" s="156"/>
      <c r="AE19" s="154">
        <v>42493</v>
      </c>
      <c r="AF19" s="155"/>
      <c r="AG19" s="155"/>
      <c r="AH19" s="155"/>
      <c r="AI19" s="155"/>
      <c r="AJ19" s="156"/>
      <c r="AK19" s="154">
        <v>42490</v>
      </c>
      <c r="AL19" s="155"/>
      <c r="AM19" s="155"/>
      <c r="AN19" s="155"/>
      <c r="AO19" s="155"/>
      <c r="AP19" s="156"/>
      <c r="AQ19" s="154">
        <v>42490</v>
      </c>
      <c r="AR19" s="155"/>
      <c r="AS19" s="155"/>
      <c r="AT19" s="155"/>
      <c r="AU19" s="155"/>
      <c r="AV19" s="156"/>
      <c r="AW19" s="159"/>
      <c r="AX19" s="160"/>
      <c r="AY19" s="160"/>
      <c r="AZ19" s="160"/>
      <c r="BA19" s="160"/>
      <c r="BB19" s="161"/>
      <c r="BC19" s="154">
        <v>42455</v>
      </c>
      <c r="BD19" s="155"/>
      <c r="BE19" s="155"/>
      <c r="BF19" s="155"/>
      <c r="BG19" s="155"/>
      <c r="BH19" s="156"/>
      <c r="BI19" s="154">
        <v>42547</v>
      </c>
      <c r="BJ19" s="155"/>
      <c r="BK19" s="155"/>
      <c r="BL19" s="155"/>
      <c r="BM19" s="155"/>
      <c r="BN19" s="156"/>
      <c r="BO19" s="154">
        <v>42462</v>
      </c>
      <c r="BP19" s="155"/>
      <c r="BQ19" s="155"/>
      <c r="BR19" s="155"/>
      <c r="BS19" s="155"/>
      <c r="BT19" s="156"/>
      <c r="BU19" s="154">
        <v>42455</v>
      </c>
      <c r="BV19" s="155"/>
      <c r="BW19" s="155"/>
      <c r="BX19" s="155"/>
      <c r="BY19" s="155"/>
      <c r="BZ19" s="156"/>
      <c r="CA19" s="151"/>
      <c r="CB19" s="152"/>
      <c r="CC19" s="152"/>
      <c r="CD19" s="152"/>
      <c r="CE19" s="152"/>
      <c r="CF19" s="153"/>
      <c r="CG19" s="154">
        <v>42462</v>
      </c>
      <c r="CH19" s="155"/>
      <c r="CI19" s="155"/>
      <c r="CJ19" s="155"/>
      <c r="CK19" s="155"/>
      <c r="CL19" s="156"/>
      <c r="CM19" s="154">
        <v>42450</v>
      </c>
      <c r="CN19" s="155"/>
      <c r="CO19" s="155"/>
      <c r="CP19" s="155"/>
      <c r="CQ19" s="155"/>
      <c r="CR19" s="156"/>
      <c r="CS19" s="154">
        <v>42450</v>
      </c>
      <c r="CT19" s="155"/>
      <c r="CU19" s="155"/>
      <c r="CV19" s="155"/>
      <c r="CW19" s="155"/>
      <c r="CX19" s="156"/>
    </row>
    <row r="20" spans="1:102" ht="18" customHeight="1">
      <c r="A20" s="169" t="s">
        <v>46</v>
      </c>
      <c r="B20" s="169"/>
      <c r="C20" s="169"/>
      <c r="D20" s="169"/>
      <c r="E20" s="169"/>
      <c r="F20" s="169"/>
      <c r="G20" s="154">
        <v>42547</v>
      </c>
      <c r="H20" s="155"/>
      <c r="I20" s="155"/>
      <c r="J20" s="155"/>
      <c r="K20" s="155"/>
      <c r="L20" s="156"/>
      <c r="M20" s="154">
        <v>42511</v>
      </c>
      <c r="N20" s="155"/>
      <c r="O20" s="155"/>
      <c r="P20" s="155"/>
      <c r="Q20" s="155"/>
      <c r="R20" s="156"/>
      <c r="S20" s="154">
        <v>42582</v>
      </c>
      <c r="T20" s="155"/>
      <c r="U20" s="155"/>
      <c r="V20" s="155"/>
      <c r="W20" s="155"/>
      <c r="X20" s="156"/>
      <c r="Y20" s="154">
        <v>42582</v>
      </c>
      <c r="Z20" s="155"/>
      <c r="AA20" s="155"/>
      <c r="AB20" s="155"/>
      <c r="AC20" s="155"/>
      <c r="AD20" s="156"/>
      <c r="AE20" s="154">
        <v>42493</v>
      </c>
      <c r="AF20" s="155"/>
      <c r="AG20" s="155"/>
      <c r="AH20" s="155"/>
      <c r="AI20" s="155"/>
      <c r="AJ20" s="156"/>
      <c r="AK20" s="154">
        <v>42493</v>
      </c>
      <c r="AL20" s="155"/>
      <c r="AM20" s="155"/>
      <c r="AN20" s="155"/>
      <c r="AO20" s="155"/>
      <c r="AP20" s="156"/>
      <c r="AQ20" s="154">
        <v>42462</v>
      </c>
      <c r="AR20" s="155"/>
      <c r="AS20" s="155"/>
      <c r="AT20" s="155"/>
      <c r="AU20" s="155"/>
      <c r="AV20" s="156"/>
      <c r="AW20" s="154">
        <v>42490</v>
      </c>
      <c r="AX20" s="155"/>
      <c r="AY20" s="155"/>
      <c r="AZ20" s="155"/>
      <c r="BA20" s="155"/>
      <c r="BB20" s="156"/>
      <c r="BC20" s="154">
        <v>42490</v>
      </c>
      <c r="BD20" s="155"/>
      <c r="BE20" s="155"/>
      <c r="BF20" s="155"/>
      <c r="BG20" s="155"/>
      <c r="BH20" s="156"/>
      <c r="BI20" s="154">
        <v>42450</v>
      </c>
      <c r="BJ20" s="155"/>
      <c r="BK20" s="155"/>
      <c r="BL20" s="155"/>
      <c r="BM20" s="155"/>
      <c r="BN20" s="156"/>
      <c r="BO20" s="154">
        <v>42450</v>
      </c>
      <c r="BP20" s="155"/>
      <c r="BQ20" s="155"/>
      <c r="BR20" s="155"/>
      <c r="BS20" s="155"/>
      <c r="BT20" s="156"/>
      <c r="BU20" s="154">
        <v>42589</v>
      </c>
      <c r="BV20" s="155"/>
      <c r="BW20" s="155"/>
      <c r="BX20" s="155"/>
      <c r="BY20" s="155"/>
      <c r="BZ20" s="156"/>
      <c r="CA20" s="154">
        <v>42462</v>
      </c>
      <c r="CB20" s="155"/>
      <c r="CC20" s="155"/>
      <c r="CD20" s="155"/>
      <c r="CE20" s="155"/>
      <c r="CF20" s="156"/>
      <c r="CG20" s="151"/>
      <c r="CH20" s="152"/>
      <c r="CI20" s="152"/>
      <c r="CJ20" s="152"/>
      <c r="CK20" s="152"/>
      <c r="CL20" s="153"/>
      <c r="CM20" s="154">
        <v>42511</v>
      </c>
      <c r="CN20" s="155"/>
      <c r="CO20" s="155"/>
      <c r="CP20" s="155"/>
      <c r="CQ20" s="155"/>
      <c r="CR20" s="156"/>
      <c r="CS20" s="154">
        <v>42547</v>
      </c>
      <c r="CT20" s="155"/>
      <c r="CU20" s="155"/>
      <c r="CV20" s="155"/>
      <c r="CW20" s="155"/>
      <c r="CX20" s="156"/>
    </row>
    <row r="21" spans="1:102" ht="18" customHeight="1">
      <c r="A21" s="168" t="s">
        <v>42</v>
      </c>
      <c r="B21" s="168"/>
      <c r="C21" s="168"/>
      <c r="D21" s="168"/>
      <c r="E21" s="168"/>
      <c r="F21" s="168"/>
      <c r="G21" s="154">
        <v>42493</v>
      </c>
      <c r="H21" s="155"/>
      <c r="I21" s="155"/>
      <c r="J21" s="155"/>
      <c r="K21" s="155"/>
      <c r="L21" s="156"/>
      <c r="M21" s="154">
        <v>42547</v>
      </c>
      <c r="N21" s="155"/>
      <c r="O21" s="155"/>
      <c r="P21" s="155"/>
      <c r="Q21" s="155"/>
      <c r="R21" s="156"/>
      <c r="S21" s="154">
        <v>42441</v>
      </c>
      <c r="T21" s="155"/>
      <c r="U21" s="155"/>
      <c r="V21" s="155"/>
      <c r="W21" s="155"/>
      <c r="X21" s="156"/>
      <c r="Y21" s="154">
        <v>42490</v>
      </c>
      <c r="Z21" s="155"/>
      <c r="AA21" s="155"/>
      <c r="AB21" s="155"/>
      <c r="AC21" s="155"/>
      <c r="AD21" s="156"/>
      <c r="AE21" s="154">
        <v>42490</v>
      </c>
      <c r="AF21" s="155"/>
      <c r="AG21" s="155"/>
      <c r="AH21" s="155"/>
      <c r="AI21" s="155"/>
      <c r="AJ21" s="156"/>
      <c r="AK21" s="154">
        <v>42441</v>
      </c>
      <c r="AL21" s="155"/>
      <c r="AM21" s="155"/>
      <c r="AN21" s="155"/>
      <c r="AO21" s="155"/>
      <c r="AP21" s="156"/>
      <c r="AQ21" s="154">
        <v>42547</v>
      </c>
      <c r="AR21" s="155"/>
      <c r="AS21" s="155"/>
      <c r="AT21" s="155"/>
      <c r="AU21" s="155"/>
      <c r="AV21" s="156"/>
      <c r="AW21" s="159"/>
      <c r="AX21" s="160"/>
      <c r="AY21" s="160"/>
      <c r="AZ21" s="160"/>
      <c r="BA21" s="160"/>
      <c r="BB21" s="161"/>
      <c r="BC21" s="154">
        <v>42455</v>
      </c>
      <c r="BD21" s="155"/>
      <c r="BE21" s="155"/>
      <c r="BF21" s="155"/>
      <c r="BG21" s="155"/>
      <c r="BH21" s="156"/>
      <c r="BI21" s="154">
        <v>42493</v>
      </c>
      <c r="BJ21" s="155"/>
      <c r="BK21" s="155"/>
      <c r="BL21" s="155"/>
      <c r="BM21" s="155"/>
      <c r="BN21" s="156"/>
      <c r="BO21" s="154">
        <v>42455</v>
      </c>
      <c r="BP21" s="155"/>
      <c r="BQ21" s="155"/>
      <c r="BR21" s="155"/>
      <c r="BS21" s="155"/>
      <c r="BT21" s="156"/>
      <c r="BU21" s="154">
        <v>42450</v>
      </c>
      <c r="BV21" s="155"/>
      <c r="BW21" s="155"/>
      <c r="BX21" s="155"/>
      <c r="BY21" s="155"/>
      <c r="BZ21" s="156"/>
      <c r="CA21" s="154">
        <v>42450</v>
      </c>
      <c r="CB21" s="155"/>
      <c r="CC21" s="155"/>
      <c r="CD21" s="155"/>
      <c r="CE21" s="155"/>
      <c r="CF21" s="156"/>
      <c r="CG21" s="154">
        <v>42511</v>
      </c>
      <c r="CH21" s="155"/>
      <c r="CI21" s="155"/>
      <c r="CJ21" s="155"/>
      <c r="CK21" s="155"/>
      <c r="CL21" s="156"/>
      <c r="CM21" s="151"/>
      <c r="CN21" s="152"/>
      <c r="CO21" s="152"/>
      <c r="CP21" s="152"/>
      <c r="CQ21" s="152"/>
      <c r="CR21" s="153"/>
      <c r="CS21" s="154">
        <v>42511</v>
      </c>
      <c r="CT21" s="155"/>
      <c r="CU21" s="155"/>
      <c r="CV21" s="155"/>
      <c r="CW21" s="155"/>
      <c r="CX21" s="156"/>
    </row>
    <row r="22" spans="1:102" ht="18" customHeight="1">
      <c r="A22" s="168" t="s">
        <v>9</v>
      </c>
      <c r="B22" s="168"/>
      <c r="C22" s="168"/>
      <c r="D22" s="168"/>
      <c r="E22" s="168"/>
      <c r="F22" s="168"/>
      <c r="G22" s="154">
        <v>42455</v>
      </c>
      <c r="H22" s="170"/>
      <c r="I22" s="170"/>
      <c r="J22" s="170"/>
      <c r="K22" s="170"/>
      <c r="L22" s="171"/>
      <c r="M22" s="154">
        <v>42455</v>
      </c>
      <c r="N22" s="170"/>
      <c r="O22" s="170"/>
      <c r="P22" s="170"/>
      <c r="Q22" s="170"/>
      <c r="R22" s="171"/>
      <c r="S22" s="154">
        <v>42441</v>
      </c>
      <c r="T22" s="155"/>
      <c r="U22" s="155"/>
      <c r="V22" s="155"/>
      <c r="W22" s="155"/>
      <c r="X22" s="156"/>
      <c r="Y22" s="154">
        <v>42547</v>
      </c>
      <c r="Z22" s="155"/>
      <c r="AA22" s="155"/>
      <c r="AB22" s="155"/>
      <c r="AC22" s="155"/>
      <c r="AD22" s="156"/>
      <c r="AE22" s="154">
        <v>42511</v>
      </c>
      <c r="AF22" s="155"/>
      <c r="AG22" s="155"/>
      <c r="AH22" s="155"/>
      <c r="AI22" s="155"/>
      <c r="AJ22" s="156"/>
      <c r="AK22" s="154">
        <v>42441</v>
      </c>
      <c r="AL22" s="155"/>
      <c r="AM22" s="155"/>
      <c r="AN22" s="155"/>
      <c r="AO22" s="155"/>
      <c r="AP22" s="156"/>
      <c r="AQ22" s="324">
        <v>42609</v>
      </c>
      <c r="AR22" s="229"/>
      <c r="AS22" s="229"/>
      <c r="AT22" s="229"/>
      <c r="AU22" s="229"/>
      <c r="AV22" s="325"/>
      <c r="AW22" s="154">
        <v>42462</v>
      </c>
      <c r="AX22" s="155"/>
      <c r="AY22" s="155"/>
      <c r="AZ22" s="155"/>
      <c r="BA22" s="155"/>
      <c r="BB22" s="156"/>
      <c r="BC22" s="154">
        <v>42462</v>
      </c>
      <c r="BD22" s="155"/>
      <c r="BE22" s="155"/>
      <c r="BF22" s="155"/>
      <c r="BG22" s="155"/>
      <c r="BH22" s="156"/>
      <c r="BI22" s="154">
        <v>42483</v>
      </c>
      <c r="BJ22" s="155"/>
      <c r="BK22" s="155"/>
      <c r="BL22" s="155"/>
      <c r="BM22" s="155"/>
      <c r="BN22" s="156"/>
      <c r="BO22" s="154">
        <v>42483</v>
      </c>
      <c r="BP22" s="155"/>
      <c r="BQ22" s="155"/>
      <c r="BR22" s="155"/>
      <c r="BS22" s="155"/>
      <c r="BT22" s="156"/>
      <c r="BU22" s="154">
        <v>42450</v>
      </c>
      <c r="BV22" s="155"/>
      <c r="BW22" s="155"/>
      <c r="BX22" s="155"/>
      <c r="BY22" s="155"/>
      <c r="BZ22" s="156"/>
      <c r="CA22" s="154">
        <v>42450</v>
      </c>
      <c r="CB22" s="155"/>
      <c r="CC22" s="155"/>
      <c r="CD22" s="155"/>
      <c r="CE22" s="155"/>
      <c r="CF22" s="156"/>
      <c r="CG22" s="154">
        <v>42547</v>
      </c>
      <c r="CH22" s="155"/>
      <c r="CI22" s="155"/>
      <c r="CJ22" s="155"/>
      <c r="CK22" s="155"/>
      <c r="CL22" s="156"/>
      <c r="CM22" s="154">
        <v>42511</v>
      </c>
      <c r="CN22" s="155"/>
      <c r="CO22" s="155"/>
      <c r="CP22" s="155"/>
      <c r="CQ22" s="155"/>
      <c r="CR22" s="156"/>
      <c r="CS22" s="151"/>
      <c r="CT22" s="152"/>
      <c r="CU22" s="152"/>
      <c r="CV22" s="152"/>
      <c r="CW22" s="152"/>
      <c r="CX22" s="153"/>
    </row>
    <row r="23" spans="1:87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AK9:AP9"/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CS18:CX18"/>
    <mergeCell ref="CS19:CX19"/>
    <mergeCell ref="CS21:CX21"/>
    <mergeCell ref="CS22:CX22"/>
    <mergeCell ref="BI19:BN19"/>
    <mergeCell ref="BO19:BT19"/>
    <mergeCell ref="BU19:BZ19"/>
    <mergeCell ref="CA19:CF19"/>
    <mergeCell ref="BO18:BT18"/>
    <mergeCell ref="CG19:CL19"/>
    <mergeCell ref="A20:F20"/>
    <mergeCell ref="G20:L20"/>
    <mergeCell ref="M20:R20"/>
    <mergeCell ref="S20:X20"/>
    <mergeCell ref="Y20:AD20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CS6:CX6"/>
    <mergeCell ref="CS7:CX7"/>
    <mergeCell ref="CS8:CX8"/>
    <mergeCell ref="CS9:CX9"/>
    <mergeCell ref="CS10:CX10"/>
    <mergeCell ref="CS11:CX11"/>
    <mergeCell ref="AK8:AP8"/>
    <mergeCell ref="AQ6:AV6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G21:L21"/>
    <mergeCell ref="G11:L11"/>
    <mergeCell ref="G12:L12"/>
    <mergeCell ref="G13:L13"/>
    <mergeCell ref="G14:L14"/>
    <mergeCell ref="M15:R15"/>
    <mergeCell ref="M16:R16"/>
    <mergeCell ref="M17:R17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S7:X7"/>
    <mergeCell ref="Y7:AD7"/>
    <mergeCell ref="AE7:AJ7"/>
    <mergeCell ref="S8:X8"/>
    <mergeCell ref="Y8:AD8"/>
    <mergeCell ref="AE8:AJ8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E6:AJ6"/>
    <mergeCell ref="M7:R7"/>
    <mergeCell ref="A6:F6"/>
    <mergeCell ref="G6:L6"/>
    <mergeCell ref="M6:R6"/>
    <mergeCell ref="M8:R8"/>
    <mergeCell ref="G7:L7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CG6:CL6"/>
    <mergeCell ref="CM6:CR6"/>
    <mergeCell ref="A22:F22"/>
    <mergeCell ref="AW6:BB6"/>
    <mergeCell ref="BC6:BH6"/>
    <mergeCell ref="BI6:BN6"/>
    <mergeCell ref="AE9:AJ9"/>
    <mergeCell ref="AQ12:AV12"/>
    <mergeCell ref="AQ9:AV9"/>
    <mergeCell ref="AW9:BB9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1:AJ11"/>
    <mergeCell ref="AK11:AP11"/>
    <mergeCell ref="AQ11:AV11"/>
    <mergeCell ref="AW11:BB11"/>
    <mergeCell ref="BC11:BH11"/>
    <mergeCell ref="BI11:BN11"/>
    <mergeCell ref="CM12:CR12"/>
    <mergeCell ref="BO13:BT13"/>
    <mergeCell ref="BU13:BZ13"/>
    <mergeCell ref="CA13:CF13"/>
    <mergeCell ref="CG13:CL13"/>
    <mergeCell ref="CM13:CR13"/>
    <mergeCell ref="BO12:BT12"/>
    <mergeCell ref="BU12:BZ12"/>
    <mergeCell ref="AE15:AJ15"/>
    <mergeCell ref="AQ15:AV15"/>
    <mergeCell ref="AW15:BB15"/>
    <mergeCell ref="BC15:BH15"/>
    <mergeCell ref="CA12:CF12"/>
    <mergeCell ref="CG12:CL12"/>
    <mergeCell ref="AW12:BB12"/>
    <mergeCell ref="BC12:BH12"/>
    <mergeCell ref="BI12:BN12"/>
    <mergeCell ref="BI13:BN13"/>
    <mergeCell ref="AE14:AJ14"/>
    <mergeCell ref="AQ14:AV14"/>
    <mergeCell ref="AW14:BB14"/>
    <mergeCell ref="BC14:BH14"/>
    <mergeCell ref="BI14:BN14"/>
    <mergeCell ref="AE13:AJ13"/>
    <mergeCell ref="AQ13:AV13"/>
    <mergeCell ref="AW13:BB13"/>
    <mergeCell ref="BC13:BH13"/>
    <mergeCell ref="AK13:AP13"/>
    <mergeCell ref="AE16:AJ16"/>
    <mergeCell ref="AQ16:AV16"/>
    <mergeCell ref="BO17:BT17"/>
    <mergeCell ref="CM15:CR15"/>
    <mergeCell ref="BU14:BZ14"/>
    <mergeCell ref="CA14:CF14"/>
    <mergeCell ref="CG14:CL14"/>
    <mergeCell ref="CM14:CR14"/>
    <mergeCell ref="BO14:BT14"/>
    <mergeCell ref="BO15:BT15"/>
    <mergeCell ref="CA16:CF16"/>
    <mergeCell ref="CG16:CL16"/>
    <mergeCell ref="BI15:BN15"/>
    <mergeCell ref="BI16:BN16"/>
    <mergeCell ref="BO16:BT16"/>
    <mergeCell ref="BU15:BZ15"/>
    <mergeCell ref="CA15:CF15"/>
    <mergeCell ref="CG15:CL15"/>
    <mergeCell ref="CM16:CR16"/>
    <mergeCell ref="AE17:AJ17"/>
    <mergeCell ref="AQ17:AV17"/>
    <mergeCell ref="AW17:BB17"/>
    <mergeCell ref="BC17:BH17"/>
    <mergeCell ref="AK17:AP17"/>
    <mergeCell ref="BU17:BZ17"/>
    <mergeCell ref="AW16:BB16"/>
    <mergeCell ref="BC16:BH16"/>
    <mergeCell ref="BU16:BZ16"/>
    <mergeCell ref="BI18:BN18"/>
    <mergeCell ref="CA17:CF17"/>
    <mergeCell ref="CG17:CL17"/>
    <mergeCell ref="BU18:BZ18"/>
    <mergeCell ref="BI17:BN17"/>
    <mergeCell ref="CM17:CR17"/>
    <mergeCell ref="CM19:CR19"/>
    <mergeCell ref="CG18:CL18"/>
    <mergeCell ref="CM18:CR18"/>
    <mergeCell ref="CA18:CF18"/>
    <mergeCell ref="S19:X19"/>
    <mergeCell ref="Y19:AD19"/>
    <mergeCell ref="AE19:AJ19"/>
    <mergeCell ref="AQ19:AV19"/>
    <mergeCell ref="AW19:BB19"/>
    <mergeCell ref="BC18:BH18"/>
    <mergeCell ref="AQ21:AV21"/>
    <mergeCell ref="AW21:BB21"/>
    <mergeCell ref="BC21:BH21"/>
    <mergeCell ref="BI21:BN21"/>
    <mergeCell ref="BO21:BT21"/>
    <mergeCell ref="Y18:AD18"/>
    <mergeCell ref="AE18:AJ18"/>
    <mergeCell ref="BC19:BH19"/>
    <mergeCell ref="AQ18:AV18"/>
    <mergeCell ref="AW18:BB18"/>
    <mergeCell ref="AW22:BB22"/>
    <mergeCell ref="BC22:BH22"/>
    <mergeCell ref="BI22:BN22"/>
    <mergeCell ref="CA21:CF21"/>
    <mergeCell ref="CG21:CL21"/>
    <mergeCell ref="BI20:BN20"/>
    <mergeCell ref="BO20:BT20"/>
    <mergeCell ref="CM21:CR21"/>
    <mergeCell ref="BU21:BZ21"/>
    <mergeCell ref="A2:CX2"/>
    <mergeCell ref="BX4:CX4"/>
    <mergeCell ref="BO22:BT22"/>
    <mergeCell ref="BU22:BZ22"/>
    <mergeCell ref="CA22:CF22"/>
    <mergeCell ref="CM22:CR22"/>
    <mergeCell ref="CG22:CL22"/>
    <mergeCell ref="AQ22:AV22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P29" sqref="AP29"/>
    </sheetView>
  </sheetViews>
  <sheetFormatPr defaultColWidth="9.00390625" defaultRowHeight="13.5" outlineLevelCol="1"/>
  <cols>
    <col min="1" max="1" width="2.00390625" style="93" customWidth="1"/>
    <col min="2" max="2" width="3.375" style="93" customWidth="1"/>
    <col min="3" max="3" width="3.00390625" style="93" customWidth="1"/>
    <col min="4" max="4" width="10.50390625" style="94" customWidth="1"/>
    <col min="5" max="49" width="2.125" style="93" customWidth="1"/>
    <col min="50" max="61" width="2.125" style="93" hidden="1" customWidth="1"/>
    <col min="62" max="64" width="2.125" style="93" customWidth="1"/>
    <col min="65" max="65" width="1.875" style="93" customWidth="1"/>
    <col min="66" max="71" width="4.125" style="93" customWidth="1"/>
    <col min="72" max="72" width="8.00390625" style="93" hidden="1" customWidth="1"/>
    <col min="73" max="73" width="6.50390625" style="93" customWidth="1"/>
    <col min="74" max="74" width="3.00390625" style="93" customWidth="1"/>
    <col min="75" max="78" width="9.00390625" style="93" customWidth="1"/>
    <col min="79" max="84" width="9.00390625" style="93" hidden="1" customWidth="1" outlineLevel="1"/>
    <col min="85" max="85" width="9.00390625" style="93" customWidth="1" collapsed="1"/>
    <col min="86" max="16384" width="9.00390625" style="93" customWidth="1"/>
  </cols>
  <sheetData>
    <row r="1" ht="6" customHeight="1" thickBot="1"/>
    <row r="2" spans="2:122" s="96" customFormat="1" ht="23.25" customHeight="1" thickTop="1">
      <c r="B2" s="95"/>
      <c r="C2" s="172" t="s">
        <v>73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4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</row>
    <row r="3" spans="2:74" ht="6" customHeight="1">
      <c r="B3" s="97"/>
      <c r="C3" s="98"/>
      <c r="D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100"/>
    </row>
    <row r="4" spans="2:74" ht="11.25" customHeight="1">
      <c r="B4" s="97"/>
      <c r="C4" s="101"/>
      <c r="D4" s="101"/>
      <c r="E4" s="175">
        <v>1</v>
      </c>
      <c r="F4" s="176"/>
      <c r="G4" s="177"/>
      <c r="H4" s="175">
        <v>2</v>
      </c>
      <c r="I4" s="176"/>
      <c r="J4" s="177"/>
      <c r="K4" s="175">
        <v>3</v>
      </c>
      <c r="L4" s="176"/>
      <c r="M4" s="177"/>
      <c r="N4" s="175">
        <v>4</v>
      </c>
      <c r="O4" s="176"/>
      <c r="P4" s="177"/>
      <c r="Q4" s="175">
        <v>5</v>
      </c>
      <c r="R4" s="176"/>
      <c r="S4" s="177"/>
      <c r="T4" s="175">
        <v>6</v>
      </c>
      <c r="U4" s="176"/>
      <c r="V4" s="177"/>
      <c r="W4" s="175">
        <v>7</v>
      </c>
      <c r="X4" s="176"/>
      <c r="Y4" s="177"/>
      <c r="Z4" s="175">
        <v>8</v>
      </c>
      <c r="AA4" s="176"/>
      <c r="AB4" s="177"/>
      <c r="AC4" s="175">
        <v>9</v>
      </c>
      <c r="AD4" s="176"/>
      <c r="AE4" s="177"/>
      <c r="AF4" s="175">
        <v>10</v>
      </c>
      <c r="AG4" s="176"/>
      <c r="AH4" s="177"/>
      <c r="AI4" s="175">
        <v>11</v>
      </c>
      <c r="AJ4" s="176"/>
      <c r="AK4" s="177"/>
      <c r="AL4" s="175">
        <v>12</v>
      </c>
      <c r="AM4" s="176"/>
      <c r="AN4" s="177"/>
      <c r="AO4" s="175">
        <v>13</v>
      </c>
      <c r="AP4" s="176"/>
      <c r="AQ4" s="177"/>
      <c r="AR4" s="175">
        <v>14</v>
      </c>
      <c r="AS4" s="176"/>
      <c r="AT4" s="177"/>
      <c r="AU4" s="175">
        <v>15</v>
      </c>
      <c r="AV4" s="176"/>
      <c r="AW4" s="177"/>
      <c r="AX4" s="175">
        <v>16</v>
      </c>
      <c r="AY4" s="176"/>
      <c r="AZ4" s="177"/>
      <c r="BA4" s="178">
        <v>17</v>
      </c>
      <c r="BB4" s="179"/>
      <c r="BC4" s="180"/>
      <c r="BD4" s="178">
        <v>18</v>
      </c>
      <c r="BE4" s="179"/>
      <c r="BF4" s="180"/>
      <c r="BG4" s="178">
        <v>19</v>
      </c>
      <c r="BH4" s="179"/>
      <c r="BI4" s="180"/>
      <c r="BJ4" s="181">
        <v>20</v>
      </c>
      <c r="BK4" s="182"/>
      <c r="BL4" s="183"/>
      <c r="BM4" s="102" t="s">
        <v>58</v>
      </c>
      <c r="BN4" s="103"/>
      <c r="BO4" s="103"/>
      <c r="BP4" s="103"/>
      <c r="BQ4" s="103"/>
      <c r="BR4" s="103"/>
      <c r="BS4" s="103"/>
      <c r="BT4" s="104"/>
      <c r="BU4" s="105"/>
      <c r="BV4" s="100"/>
    </row>
    <row r="5" spans="2:74" ht="28.5" customHeight="1">
      <c r="B5" s="97"/>
      <c r="C5" s="101"/>
      <c r="D5" s="101"/>
      <c r="E5" s="175" t="str">
        <f>IF(D7="","",D7)</f>
        <v>五砂ＦＣ</v>
      </c>
      <c r="F5" s="176"/>
      <c r="G5" s="177"/>
      <c r="H5" s="175" t="str">
        <f>IF(D8="","",D8)</f>
        <v>城東フェニックス</v>
      </c>
      <c r="I5" s="176"/>
      <c r="J5" s="177"/>
      <c r="K5" s="175" t="str">
        <f>IF(D9="","",D9)</f>
        <v>Ｊスターズ</v>
      </c>
      <c r="L5" s="176"/>
      <c r="M5" s="177"/>
      <c r="N5" s="175" t="str">
        <f>IF(D10="","",D10)</f>
        <v>ＦＣ東陽</v>
      </c>
      <c r="O5" s="176"/>
      <c r="P5" s="177"/>
      <c r="Q5" s="175" t="str">
        <f>IF(D11="","",D11)</f>
        <v>ＦＣ大島</v>
      </c>
      <c r="R5" s="176"/>
      <c r="S5" s="177"/>
      <c r="T5" s="175" t="str">
        <f>IF(D12="","",D12)</f>
        <v>砂町ＳＣ</v>
      </c>
      <c r="U5" s="176"/>
      <c r="V5" s="177"/>
      <c r="W5" s="175" t="str">
        <f>IF(D13="","",D13)</f>
        <v>ＦＣ北砂</v>
      </c>
      <c r="X5" s="176"/>
      <c r="Y5" s="177"/>
      <c r="Z5" s="175" t="str">
        <f>IF(D14="","",D14)</f>
        <v>江東フレンドリー</v>
      </c>
      <c r="AA5" s="176"/>
      <c r="AB5" s="177"/>
      <c r="AC5" s="175" t="str">
        <f>IF(D15="","",D15)</f>
        <v>スカイＦＣ</v>
      </c>
      <c r="AD5" s="176"/>
      <c r="AE5" s="177"/>
      <c r="AF5" s="175" t="str">
        <f>IF(D16="","",D16)</f>
        <v>スターキッカーズ</v>
      </c>
      <c r="AG5" s="176"/>
      <c r="AH5" s="177"/>
      <c r="AI5" s="175" t="str">
        <f>IF(D17="","",D17)</f>
        <v>レインボーズ</v>
      </c>
      <c r="AJ5" s="176"/>
      <c r="AK5" s="177"/>
      <c r="AL5" s="175" t="str">
        <f>IF(D18="","",D18)</f>
        <v>ベイエリア</v>
      </c>
      <c r="AM5" s="176"/>
      <c r="AN5" s="177"/>
      <c r="AO5" s="175" t="str">
        <f>IF(D19="","",D19)</f>
        <v>深川ＳＣ</v>
      </c>
      <c r="AP5" s="176"/>
      <c r="AQ5" s="177"/>
      <c r="AR5" s="175" t="str">
        <f>IF(D20="","",D20)</f>
        <v>ＹＭＣＡ</v>
      </c>
      <c r="AS5" s="176"/>
      <c r="AT5" s="177"/>
      <c r="AU5" s="175" t="str">
        <f>IF(D21="","",D21)</f>
        <v>バディＳＣ</v>
      </c>
      <c r="AV5" s="176"/>
      <c r="AW5" s="177"/>
      <c r="AX5" s="175">
        <f>IF(D22="","",D22)</f>
      </c>
      <c r="AY5" s="176"/>
      <c r="AZ5" s="177"/>
      <c r="BA5" s="178">
        <f>IF(D23="","",D23)</f>
      </c>
      <c r="BB5" s="179"/>
      <c r="BC5" s="180"/>
      <c r="BD5" s="178">
        <f>IF(D24="","",D24)</f>
      </c>
      <c r="BE5" s="179"/>
      <c r="BF5" s="180"/>
      <c r="BG5" s="178">
        <f>IF(D25="","",D25)</f>
      </c>
      <c r="BH5" s="179"/>
      <c r="BI5" s="180"/>
      <c r="BJ5" s="181" t="str">
        <f>IF(D26="","",D26)</f>
        <v>佃ＦＣ</v>
      </c>
      <c r="BK5" s="182"/>
      <c r="BL5" s="183"/>
      <c r="BM5" s="102" t="s">
        <v>58</v>
      </c>
      <c r="BN5" s="103" t="s">
        <v>50</v>
      </c>
      <c r="BO5" s="103" t="s">
        <v>51</v>
      </c>
      <c r="BP5" s="103" t="s">
        <v>52</v>
      </c>
      <c r="BQ5" s="103" t="s">
        <v>53</v>
      </c>
      <c r="BR5" s="103" t="s">
        <v>54</v>
      </c>
      <c r="BS5" s="103" t="s">
        <v>55</v>
      </c>
      <c r="BT5" s="104" t="s">
        <v>56</v>
      </c>
      <c r="BU5" s="105" t="s">
        <v>12</v>
      </c>
      <c r="BV5" s="100"/>
    </row>
    <row r="6" spans="2:74" s="118" customFormat="1" ht="61.5" customHeight="1" hidden="1">
      <c r="B6" s="106"/>
      <c r="C6" s="107"/>
      <c r="D6" s="107"/>
      <c r="E6" s="108" t="str">
        <f>E5</f>
        <v>五砂ＦＣ</v>
      </c>
      <c r="F6" s="109" t="str">
        <f>E5</f>
        <v>五砂ＦＣ</v>
      </c>
      <c r="G6" s="110" t="str">
        <f>E5</f>
        <v>五砂ＦＣ</v>
      </c>
      <c r="H6" s="108" t="str">
        <f>H5</f>
        <v>城東フェニックス</v>
      </c>
      <c r="I6" s="109" t="str">
        <f>H5</f>
        <v>城東フェニックス</v>
      </c>
      <c r="J6" s="110" t="str">
        <f>H5</f>
        <v>城東フェニックス</v>
      </c>
      <c r="K6" s="108" t="str">
        <f>K5</f>
        <v>Ｊスターズ</v>
      </c>
      <c r="L6" s="109" t="str">
        <f>K5</f>
        <v>Ｊスターズ</v>
      </c>
      <c r="M6" s="110" t="str">
        <f>K5</f>
        <v>Ｊスターズ</v>
      </c>
      <c r="N6" s="108" t="str">
        <f>N5</f>
        <v>ＦＣ東陽</v>
      </c>
      <c r="O6" s="109" t="str">
        <f>N5</f>
        <v>ＦＣ東陽</v>
      </c>
      <c r="P6" s="110" t="str">
        <f>N5</f>
        <v>ＦＣ東陽</v>
      </c>
      <c r="Q6" s="108" t="str">
        <f>Q5</f>
        <v>ＦＣ大島</v>
      </c>
      <c r="R6" s="109" t="str">
        <f>Q5</f>
        <v>ＦＣ大島</v>
      </c>
      <c r="S6" s="110" t="str">
        <f>Q5</f>
        <v>ＦＣ大島</v>
      </c>
      <c r="T6" s="108" t="str">
        <f>T5</f>
        <v>砂町ＳＣ</v>
      </c>
      <c r="U6" s="109" t="str">
        <f>T5</f>
        <v>砂町ＳＣ</v>
      </c>
      <c r="V6" s="110" t="str">
        <f>T5</f>
        <v>砂町ＳＣ</v>
      </c>
      <c r="W6" s="108" t="str">
        <f>W5</f>
        <v>ＦＣ北砂</v>
      </c>
      <c r="X6" s="109" t="str">
        <f>W5</f>
        <v>ＦＣ北砂</v>
      </c>
      <c r="Y6" s="110" t="str">
        <f>W5</f>
        <v>ＦＣ北砂</v>
      </c>
      <c r="Z6" s="108" t="str">
        <f>Z5</f>
        <v>江東フレンドリー</v>
      </c>
      <c r="AA6" s="109" t="str">
        <f>Z5</f>
        <v>江東フレンドリー</v>
      </c>
      <c r="AB6" s="110" t="str">
        <f>Z5</f>
        <v>江東フレンドリー</v>
      </c>
      <c r="AC6" s="108" t="str">
        <f>AC5</f>
        <v>スカイＦＣ</v>
      </c>
      <c r="AD6" s="109" t="str">
        <f>AC5</f>
        <v>スカイＦＣ</v>
      </c>
      <c r="AE6" s="110" t="str">
        <f>AC5</f>
        <v>スカイＦＣ</v>
      </c>
      <c r="AF6" s="108" t="str">
        <f>AF5</f>
        <v>スターキッカーズ</v>
      </c>
      <c r="AG6" s="109" t="str">
        <f>AF5</f>
        <v>スターキッカーズ</v>
      </c>
      <c r="AH6" s="110" t="str">
        <f>AF5</f>
        <v>スターキッカーズ</v>
      </c>
      <c r="AI6" s="108" t="str">
        <f>AI5</f>
        <v>レインボーズ</v>
      </c>
      <c r="AJ6" s="109" t="str">
        <f>AI5</f>
        <v>レインボーズ</v>
      </c>
      <c r="AK6" s="110" t="str">
        <f>AI5</f>
        <v>レインボーズ</v>
      </c>
      <c r="AL6" s="108" t="str">
        <f>AL5</f>
        <v>ベイエリア</v>
      </c>
      <c r="AM6" s="109" t="str">
        <f>AL5</f>
        <v>ベイエリア</v>
      </c>
      <c r="AN6" s="110" t="str">
        <f>AL5</f>
        <v>ベイエリア</v>
      </c>
      <c r="AO6" s="108" t="str">
        <f>AO5</f>
        <v>深川ＳＣ</v>
      </c>
      <c r="AP6" s="109" t="str">
        <f>AO5</f>
        <v>深川ＳＣ</v>
      </c>
      <c r="AQ6" s="110" t="str">
        <f>AO5</f>
        <v>深川ＳＣ</v>
      </c>
      <c r="AR6" s="108" t="str">
        <f>AR5</f>
        <v>ＹＭＣＡ</v>
      </c>
      <c r="AS6" s="109" t="str">
        <f>AR5</f>
        <v>ＹＭＣＡ</v>
      </c>
      <c r="AT6" s="110" t="str">
        <f>AR5</f>
        <v>ＹＭＣＡ</v>
      </c>
      <c r="AU6" s="108" t="str">
        <f>AU5</f>
        <v>バディＳＣ</v>
      </c>
      <c r="AV6" s="109" t="str">
        <f>AU5</f>
        <v>バディＳＣ</v>
      </c>
      <c r="AW6" s="110" t="str">
        <f>AU5</f>
        <v>バディＳＣ</v>
      </c>
      <c r="AX6" s="108">
        <f>AX5</f>
      </c>
      <c r="AY6" s="109">
        <f>AX5</f>
      </c>
      <c r="AZ6" s="110">
        <f>AX5</f>
      </c>
      <c r="BA6" s="108">
        <f>BA5</f>
      </c>
      <c r="BB6" s="109">
        <f>BA5</f>
      </c>
      <c r="BC6" s="110">
        <f>BA5</f>
      </c>
      <c r="BD6" s="108">
        <f>BD5</f>
      </c>
      <c r="BE6" s="109">
        <f>BD5</f>
      </c>
      <c r="BF6" s="110">
        <f>BD5</f>
      </c>
      <c r="BG6" s="108">
        <f>BG5</f>
      </c>
      <c r="BH6" s="109">
        <f>BG5</f>
      </c>
      <c r="BI6" s="110">
        <f>BG5</f>
      </c>
      <c r="BJ6" s="111" t="str">
        <f>BJ5</f>
        <v>佃ＦＣ</v>
      </c>
      <c r="BK6" s="112" t="str">
        <f>BJ5</f>
        <v>佃ＦＣ</v>
      </c>
      <c r="BL6" s="113" t="str">
        <f>BJ5</f>
        <v>佃ＦＣ</v>
      </c>
      <c r="BM6" s="108"/>
      <c r="BN6" s="114"/>
      <c r="BO6" s="114"/>
      <c r="BP6" s="114"/>
      <c r="BQ6" s="114"/>
      <c r="BR6" s="114"/>
      <c r="BS6" s="114"/>
      <c r="BT6" s="115"/>
      <c r="BU6" s="116"/>
      <c r="BV6" s="117"/>
    </row>
    <row r="7" spans="2:84" ht="28.5" customHeight="1">
      <c r="B7" s="97"/>
      <c r="C7" s="119">
        <v>1</v>
      </c>
      <c r="D7" s="119" t="s">
        <v>59</v>
      </c>
      <c r="E7" s="120">
        <f aca="true" t="shared" si="0" ref="E7:E26">_xlfn.IFERROR(_xlfn.IFERROR(VLOOKUP($D7&amp;E$6,$CA:$CC,2,FALSE),VLOOKUP($D7&amp;E$6,$CD:$CF,2,FALSE)),"")</f>
      </c>
      <c r="F7" s="121">
        <f>IF(E7="","",IF(E7=G7,"△",IF(E7&gt;G7,"○","×")))</f>
      </c>
      <c r="G7" s="122">
        <f aca="true" t="shared" si="1" ref="G7:G26">_xlfn.IFERROR(_xlfn.IFERROR(VLOOKUP($D7&amp;G$6,$CA:$CC,3,FALSE),VLOOKUP($D7&amp;G$6,$CD:$CF,3,FALSE)),"")</f>
      </c>
      <c r="H7" s="120">
        <f aca="true" t="shared" si="2" ref="H7:H26">_xlfn.IFERROR(_xlfn.IFERROR(VLOOKUP($D7&amp;H$6,$CA:$CC,2,FALSE),VLOOKUP($D7&amp;H$6,$CD:$CF,2,FALSE)),"")</f>
        <v>1</v>
      </c>
      <c r="I7" s="121" t="str">
        <f>IF(H7="","",IF(H7=J7,"△",IF(H7&gt;J7,"○","×")))</f>
        <v>×</v>
      </c>
      <c r="J7" s="122">
        <f aca="true" t="shared" si="3" ref="J7:J26">_xlfn.IFERROR(_xlfn.IFERROR(VLOOKUP($D7&amp;J$6,$CA:$CC,3,FALSE),VLOOKUP($D7&amp;J$6,$CD:$CF,3,FALSE)),"")</f>
        <v>5</v>
      </c>
      <c r="K7" s="120">
        <f aca="true" t="shared" si="4" ref="K7:K26">_xlfn.IFERROR(_xlfn.IFERROR(VLOOKUP($D7&amp;K$6,$CA:$CC,2,FALSE),VLOOKUP($D7&amp;K$6,$CD:$CF,2,FALSE)),"")</f>
        <v>1</v>
      </c>
      <c r="L7" s="121" t="str">
        <f>IF(K7="","",IF(K7=M7,"△",IF(K7&gt;M7,"○","×")))</f>
        <v>×</v>
      </c>
      <c r="M7" s="122">
        <f aca="true" t="shared" si="5" ref="M7:M26">_xlfn.IFERROR(_xlfn.IFERROR(VLOOKUP($D7&amp;M$6,$CA:$CC,3,FALSE),VLOOKUP($D7&amp;M$6,$CD:$CF,3,FALSE)),"")</f>
        <v>3</v>
      </c>
      <c r="N7" s="120">
        <f aca="true" t="shared" si="6" ref="N7:N26">_xlfn.IFERROR(_xlfn.IFERROR(VLOOKUP($D7&amp;N$6,$CA:$CC,2,FALSE),VLOOKUP($D7&amp;N$6,$CD:$CF,2,FALSE)),"")</f>
        <v>2</v>
      </c>
      <c r="O7" s="121" t="str">
        <f>IF(N7="","",IF(N7=P7,"△",IF(N7&gt;P7,"○","×")))</f>
        <v>×</v>
      </c>
      <c r="P7" s="122">
        <f aca="true" t="shared" si="7" ref="P7:P26">_xlfn.IFERROR(_xlfn.IFERROR(VLOOKUP($D7&amp;P$6,$CA:$CC,3,FALSE),VLOOKUP($D7&amp;P$6,$CD:$CF,3,FALSE)),"")</f>
        <v>3</v>
      </c>
      <c r="Q7" s="120">
        <f aca="true" t="shared" si="8" ref="Q7:Q26">_xlfn.IFERROR(_xlfn.IFERROR(VLOOKUP($D7&amp;Q$6,$CA:$CC,2,FALSE),VLOOKUP($D7&amp;Q$6,$CD:$CF,2,FALSE)),"")</f>
        <v>1</v>
      </c>
      <c r="R7" s="121" t="str">
        <f>IF(Q7="","",IF(Q7=S7,"△",IF(Q7&gt;S7,"○","×")))</f>
        <v>×</v>
      </c>
      <c r="S7" s="122">
        <f aca="true" t="shared" si="9" ref="S7:S26">_xlfn.IFERROR(_xlfn.IFERROR(VLOOKUP($D7&amp;S$6,$CA:$CC,3,FALSE),VLOOKUP($D7&amp;S$6,$CD:$CF,3,FALSE)),"")</f>
        <v>5</v>
      </c>
      <c r="T7" s="120">
        <f aca="true" t="shared" si="10" ref="T7:T26">_xlfn.IFERROR(_xlfn.IFERROR(VLOOKUP($D7&amp;T$6,$CA:$CC,2,FALSE),VLOOKUP($D7&amp;T$6,$CD:$CF,2,FALSE)),"")</f>
        <v>1</v>
      </c>
      <c r="U7" s="121" t="str">
        <f>IF(T7="","",IF(T7=V7,"△",IF(T7&gt;V7,"○","×")))</f>
        <v>△</v>
      </c>
      <c r="V7" s="122">
        <f aca="true" t="shared" si="11" ref="V7:V26">_xlfn.IFERROR(_xlfn.IFERROR(VLOOKUP($D7&amp;V$6,$CA:$CC,3,FALSE),VLOOKUP($D7&amp;V$6,$CD:$CF,3,FALSE)),"")</f>
        <v>1</v>
      </c>
      <c r="W7" s="120">
        <f aca="true" t="shared" si="12" ref="W7:W26">_xlfn.IFERROR(_xlfn.IFERROR(VLOOKUP($D7&amp;W$6,$CA:$CC,2,FALSE),VLOOKUP($D7&amp;W$6,$CD:$CF,2,FALSE)),"")</f>
        <v>1</v>
      </c>
      <c r="X7" s="121" t="str">
        <f>IF(W7="","",IF(W7=Y7,"△",IF(W7&gt;Y7,"○","×")))</f>
        <v>△</v>
      </c>
      <c r="Y7" s="122">
        <f aca="true" t="shared" si="13" ref="Y7:Y26">_xlfn.IFERROR(_xlfn.IFERROR(VLOOKUP($D7&amp;Y$6,$CA:$CC,3,FALSE),VLOOKUP($D7&amp;Y$6,$CD:$CF,3,FALSE)),"")</f>
        <v>1</v>
      </c>
      <c r="Z7" s="120">
        <f aca="true" t="shared" si="14" ref="Z7:Z26">_xlfn.IFERROR(_xlfn.IFERROR(VLOOKUP($D7&amp;Z$6,$CA:$CC,2,FALSE),VLOOKUP($D7&amp;Z$6,$CD:$CF,2,FALSE)),"")</f>
        <v>2</v>
      </c>
      <c r="AA7" s="121" t="str">
        <f>IF(Z7="","",IF(Z7=AB7,"△",IF(Z7&gt;AB7,"○","×")))</f>
        <v>×</v>
      </c>
      <c r="AB7" s="122">
        <f aca="true" t="shared" si="15" ref="AB7:AB26">_xlfn.IFERROR(_xlfn.IFERROR(VLOOKUP($D7&amp;AB$6,$CA:$CC,3,FALSE),VLOOKUP($D7&amp;AB$6,$CD:$CF,3,FALSE)),"")</f>
        <v>3</v>
      </c>
      <c r="AC7" s="120">
        <f aca="true" t="shared" si="16" ref="AC7:AC26">_xlfn.IFERROR(_xlfn.IFERROR(VLOOKUP($D7&amp;AC$6,$CA:$CC,2,FALSE),VLOOKUP($D7&amp;AC$6,$CD:$CF,2,FALSE)),"")</f>
        <v>3</v>
      </c>
      <c r="AD7" s="121" t="str">
        <f>IF(AC7="","",IF(AC7=AE7,"△",IF(AC7&gt;AE7,"○","×")))</f>
        <v>○</v>
      </c>
      <c r="AE7" s="122">
        <f aca="true" t="shared" si="17" ref="AE7:AE26">_xlfn.IFERROR(_xlfn.IFERROR(VLOOKUP($D7&amp;AE$6,$CA:$CC,3,FALSE),VLOOKUP($D7&amp;AE$6,$CD:$CF,3,FALSE)),"")</f>
        <v>1</v>
      </c>
      <c r="AF7" s="120">
        <f aca="true" t="shared" si="18" ref="AF7:AF26">_xlfn.IFERROR(_xlfn.IFERROR(VLOOKUP($D7&amp;AF$6,$CA:$CC,2,FALSE),VLOOKUP($D7&amp;AF$6,$CD:$CF,2,FALSE)),"")</f>
        <v>1</v>
      </c>
      <c r="AG7" s="121" t="str">
        <f>IF(AF7="","",IF(AF7=AH7,"△",IF(AF7&gt;AH7,"○","×")))</f>
        <v>×</v>
      </c>
      <c r="AH7" s="122">
        <f aca="true" t="shared" si="19" ref="AH7:AH26">_xlfn.IFERROR(_xlfn.IFERROR(VLOOKUP($D7&amp;AH$6,$CA:$CC,3,FALSE),VLOOKUP($D7&amp;AH$6,$CD:$CF,3,FALSE)),"")</f>
        <v>2</v>
      </c>
      <c r="AI7" s="120">
        <f aca="true" t="shared" si="20" ref="AI7:AI26">_xlfn.IFERROR(_xlfn.IFERROR(VLOOKUP($D7&amp;AI$6,$CA:$CC,2,FALSE),VLOOKUP($D7&amp;AI$6,$CD:$CF,2,FALSE)),"")</f>
        <v>4</v>
      </c>
      <c r="AJ7" s="121" t="str">
        <f>IF(AI7="","",IF(AI7=AK7,"△",IF(AI7&gt;AK7,"○","×")))</f>
        <v>△</v>
      </c>
      <c r="AK7" s="122">
        <f aca="true" t="shared" si="21" ref="AK7:AK26">_xlfn.IFERROR(_xlfn.IFERROR(VLOOKUP($D7&amp;AK$6,$CA:$CC,3,FALSE),VLOOKUP($D7&amp;AK$6,$CD:$CF,3,FALSE)),"")</f>
        <v>4</v>
      </c>
      <c r="AL7" s="120">
        <f aca="true" t="shared" si="22" ref="AL7:AL26">_xlfn.IFERROR(_xlfn.IFERROR(VLOOKUP($D7&amp;AL$6,$CA:$CC,2,FALSE),VLOOKUP($D7&amp;AL$6,$CD:$CF,2,FALSE)),"")</f>
        <v>4</v>
      </c>
      <c r="AM7" s="121" t="str">
        <f>IF(AL7="","",IF(AL7=AN7,"△",IF(AL7&gt;AN7,"○","×")))</f>
        <v>○</v>
      </c>
      <c r="AN7" s="122">
        <f aca="true" t="shared" si="23" ref="AN7:AN26">_xlfn.IFERROR(_xlfn.IFERROR(VLOOKUP($D7&amp;AN$6,$CA:$CC,3,FALSE),VLOOKUP($D7&amp;AN$6,$CD:$CF,3,FALSE)),"")</f>
        <v>1</v>
      </c>
      <c r="AO7" s="120">
        <f aca="true" t="shared" si="24" ref="AO7:AO26">_xlfn.IFERROR(_xlfn.IFERROR(VLOOKUP($D7&amp;AO$6,$CA:$CC,2,FALSE),VLOOKUP($D7&amp;AO$6,$CD:$CF,2,FALSE)),"")</f>
        <v>12</v>
      </c>
      <c r="AP7" s="121" t="str">
        <f>IF(AO7="","",IF(AO7=AQ7,"△",IF(AO7&gt;AQ7,"○","×")))</f>
        <v>○</v>
      </c>
      <c r="AQ7" s="122">
        <f aca="true" t="shared" si="25" ref="AQ7:AQ26">_xlfn.IFERROR(_xlfn.IFERROR(VLOOKUP($D7&amp;AQ$6,$CA:$CC,3,FALSE),VLOOKUP($D7&amp;AQ$6,$CD:$CF,3,FALSE)),"")</f>
        <v>0</v>
      </c>
      <c r="AR7" s="120">
        <f aca="true" t="shared" si="26" ref="AR7:AR26">_xlfn.IFERROR(_xlfn.IFERROR(VLOOKUP($D7&amp;AR$6,$CA:$CC,2,FALSE),VLOOKUP($D7&amp;AR$6,$CD:$CF,2,FALSE)),"")</f>
        <v>0</v>
      </c>
      <c r="AS7" s="121" t="str">
        <f>IF(AR7="","",IF(AR7=AT7,"△",IF(AR7&gt;AT7,"○","×")))</f>
        <v>×</v>
      </c>
      <c r="AT7" s="122">
        <f aca="true" t="shared" si="27" ref="AT7:AT26">_xlfn.IFERROR(_xlfn.IFERROR(VLOOKUP($D7&amp;AT$6,$CA:$CC,3,FALSE),VLOOKUP($D7&amp;AT$6,$CD:$CF,3,FALSE)),"")</f>
        <v>1</v>
      </c>
      <c r="AU7" s="120">
        <f aca="true" t="shared" si="28" ref="AU7:AU26">_xlfn.IFERROR(_xlfn.IFERROR(VLOOKUP($D7&amp;AU$6,$CA:$CC,2,FALSE),VLOOKUP($D7&amp;AU$6,$CD:$CF,2,FALSE)),"")</f>
        <v>2</v>
      </c>
      <c r="AV7" s="121" t="str">
        <f>IF(AU7="","",IF(AU7=AW7,"△",IF(AU7&gt;AW7,"○","×")))</f>
        <v>○</v>
      </c>
      <c r="AW7" s="122">
        <f aca="true" t="shared" si="29" ref="AW7:AW26">_xlfn.IFERROR(_xlfn.IFERROR(VLOOKUP($D7&amp;AW$6,$CA:$CC,3,FALSE),VLOOKUP($D7&amp;AW$6,$CD:$CF,3,FALSE)),"")</f>
        <v>1</v>
      </c>
      <c r="AX7" s="120">
        <f aca="true" t="shared" si="30" ref="AX7:AX26">_xlfn.IFERROR(_xlfn.IFERROR(VLOOKUP($D7&amp;AX$6,$CA:$CC,2,FALSE),VLOOKUP($D7&amp;AX$6,$CD:$CF,2,FALSE)),"")</f>
      </c>
      <c r="AY7" s="121">
        <f>IF(AX7="","",IF(AX7=AZ7,"△",IF(AX7&gt;AZ7,"○","×")))</f>
      </c>
      <c r="AZ7" s="122">
        <f aca="true" t="shared" si="31" ref="AZ7:AZ26">_xlfn.IFERROR(_xlfn.IFERROR(VLOOKUP($D7&amp;AZ$6,$CA:$CC,3,FALSE),VLOOKUP($D7&amp;AZ$6,$CD:$CF,3,FALSE)),"")</f>
      </c>
      <c r="BA7" s="120">
        <f aca="true" t="shared" si="32" ref="BA7:BA26">_xlfn.IFERROR(_xlfn.IFERROR(VLOOKUP($D7&amp;BA$6,$CA:$CC,2,FALSE),VLOOKUP($D7&amp;BA$6,$CD:$CF,2,FALSE)),"")</f>
      </c>
      <c r="BB7" s="121">
        <f>IF(BA7="","",IF(BA7=BC7,"△",IF(BA7&gt;BC7,"○","×")))</f>
      </c>
      <c r="BC7" s="122">
        <f aca="true" t="shared" si="33" ref="BC7:BC26">_xlfn.IFERROR(_xlfn.IFERROR(VLOOKUP($D7&amp;BC$6,$CA:$CC,3,FALSE),VLOOKUP($D7&amp;BC$6,$CD:$CF,3,FALSE)),"")</f>
      </c>
      <c r="BD7" s="120">
        <f aca="true" t="shared" si="34" ref="BD7:BD26">_xlfn.IFERROR(_xlfn.IFERROR(VLOOKUP($D7&amp;BD$6,$CA:$CC,2,FALSE),VLOOKUP($D7&amp;BD$6,$CD:$CF,2,FALSE)),"")</f>
      </c>
      <c r="BE7" s="121">
        <f>IF(BD7="","",IF(BD7=BF7,"△",IF(BD7&gt;BF7,"○","×")))</f>
      </c>
      <c r="BF7" s="122">
        <f aca="true" t="shared" si="35" ref="BF7:BF26">_xlfn.IFERROR(_xlfn.IFERROR(VLOOKUP($D7&amp;BF$6,$CA:$CC,3,FALSE),VLOOKUP($D7&amp;BF$6,$CD:$CF,3,FALSE)),"")</f>
      </c>
      <c r="BG7" s="120">
        <f aca="true" t="shared" si="36" ref="BG7:BG26">_xlfn.IFERROR(_xlfn.IFERROR(VLOOKUP($D7&amp;BG$6,$CA:$CC,2,FALSE),VLOOKUP($D7&amp;BG$6,$CD:$CF,2,FALSE)),"")</f>
      </c>
      <c r="BH7" s="121">
        <f>IF(BG7="","",IF(BG7=BI7,"△",IF(BG7&gt;BI7,"○","×")))</f>
      </c>
      <c r="BI7" s="122">
        <f aca="true" t="shared" si="37" ref="BI7:BI26">_xlfn.IFERROR(_xlfn.IFERROR(VLOOKUP($D7&amp;BI$6,$CA:$CC,3,FALSE),VLOOKUP($D7&amp;BI$6,$CD:$CF,3,FALSE)),"")</f>
      </c>
      <c r="BJ7" s="126">
        <f aca="true" t="shared" si="38" ref="BJ7:BJ26">_xlfn.IFERROR(_xlfn.IFERROR(VLOOKUP($D7&amp;BJ$6,$CA:$CC,2,FALSE),VLOOKUP($D7&amp;BJ$6,$CD:$CF,2,FALSE)),"")</f>
        <v>4</v>
      </c>
      <c r="BK7" s="127" t="str">
        <f>IF(BJ7="","",IF(BJ7=BL7,"△",IF(BJ7&gt;BL7,"○","×")))</f>
        <v>○</v>
      </c>
      <c r="BL7" s="128">
        <f aca="true" t="shared" si="39" ref="BL7:BL26">_xlfn.IFERROR(_xlfn.IFERROR(VLOOKUP($D7&amp;BL$6,$CA:$CC,3,FALSE),VLOOKUP($D7&amp;BL$6,$CD:$CF,3,FALSE)),"")</f>
        <v>2</v>
      </c>
      <c r="BM7" s="129"/>
      <c r="BN7" s="130">
        <f>COUNTIF($F7:$BH7,"○")</f>
        <v>4</v>
      </c>
      <c r="BO7" s="130">
        <f>COUNTIF($F7:$BH7,"△")</f>
        <v>3</v>
      </c>
      <c r="BP7" s="130">
        <f>COUNTIF($F7:$BH7,"×")</f>
        <v>7</v>
      </c>
      <c r="BQ7" s="130">
        <f>($BN7*3)+($BO7*1)</f>
        <v>15</v>
      </c>
      <c r="BR7" s="130">
        <f>SUM(E7,H7,K7,N7,Q7,T7,W7,Z7,AC7,AF7,AI7,AL7,AO7,AR7,AU7,AX7,BA7,BD7,BG7)</f>
        <v>35</v>
      </c>
      <c r="BS7" s="130">
        <f>SUM(G7,J7,M7,P7,S7,V7,Y7,AB7,AE7,AH7,AK7,AN7,AQ7,AT7,AW7,AZ7,BC7,BF7,BI7)</f>
        <v>31</v>
      </c>
      <c r="BT7" s="131">
        <f>IF(SUM(BQ7:BS7)=0,"",BQ7*1000+(BR7-BS7)*10+BR7)</f>
        <v>15075</v>
      </c>
      <c r="BU7" s="132">
        <f>IF(BT7="","",RANK(BT7,$BT$6:$BT$25))</f>
        <v>10</v>
      </c>
      <c r="BV7" s="100"/>
      <c r="CA7" s="143">
        <f>IF('２０１６．５年生組合せ表'!AA7="","",'２０１６．５年生組合せ表'!O7&amp;'２０１６．５年生組合せ表'!AG7)</f>
      </c>
      <c r="CB7" s="144">
        <f>IF('２０１６．５年生組合せ表'!AA7="","",'２０１６．５年生組合せ表'!AA7)</f>
      </c>
      <c r="CC7" s="144">
        <f>IF('２０１６．５年生組合せ表'!AE7="","",'２０１６．５年生組合せ表'!AE7)</f>
      </c>
      <c r="CD7" s="144">
        <f>IF('２０１６．５年生組合せ表'!AA7="","",'２０１６．５年生組合せ表'!AG7&amp;'２０１６．５年生組合せ表'!O7)</f>
      </c>
      <c r="CE7" s="144">
        <f>IF('２０１６．５年生組合せ表'!AE7="","",'２０１６．５年生組合せ表'!AE7)</f>
      </c>
      <c r="CF7" s="144">
        <f>IF('２０１６．５年生組合せ表'!AA7="","",'２０１６．５年生組合せ表'!AA7)</f>
      </c>
    </row>
    <row r="8" spans="2:84" ht="28.5" customHeight="1">
      <c r="B8" s="97"/>
      <c r="C8" s="133">
        <v>2</v>
      </c>
      <c r="D8" s="133" t="s">
        <v>48</v>
      </c>
      <c r="E8" s="120">
        <f t="shared" si="0"/>
        <v>5</v>
      </c>
      <c r="F8" s="121" t="str">
        <f>IF(E8="","",IF(E8=G8,"△",IF(E8&gt;G8,"○","×")))</f>
        <v>○</v>
      </c>
      <c r="G8" s="122">
        <f t="shared" si="1"/>
        <v>1</v>
      </c>
      <c r="H8" s="120">
        <f t="shared" si="2"/>
      </c>
      <c r="I8" s="121">
        <f>IF(H8="","",IF(H8=J8,"△",IF(H8&gt;J8,"○","×")))</f>
      </c>
      <c r="J8" s="122">
        <f t="shared" si="3"/>
      </c>
      <c r="K8" s="120">
        <f t="shared" si="4"/>
        <v>1</v>
      </c>
      <c r="L8" s="121" t="str">
        <f>IF(K8="","",IF(K8=M8,"△",IF(K8&gt;M8,"○","×")))</f>
        <v>○</v>
      </c>
      <c r="M8" s="122">
        <f t="shared" si="5"/>
        <v>0</v>
      </c>
      <c r="N8" s="120">
        <f t="shared" si="6"/>
        <v>5</v>
      </c>
      <c r="O8" s="121" t="str">
        <f>IF(N8="","",IF(N8=P8,"△",IF(N8&gt;P8,"○","×")))</f>
        <v>○</v>
      </c>
      <c r="P8" s="122">
        <f t="shared" si="7"/>
        <v>0</v>
      </c>
      <c r="Q8" s="120">
        <f t="shared" si="8"/>
        <v>2</v>
      </c>
      <c r="R8" s="121" t="str">
        <f>IF(Q8="","",IF(Q8=S8,"△",IF(Q8&gt;S8,"○","×")))</f>
        <v>○</v>
      </c>
      <c r="S8" s="122">
        <f t="shared" si="9"/>
        <v>0</v>
      </c>
      <c r="T8" s="120">
        <f t="shared" si="10"/>
        <v>5</v>
      </c>
      <c r="U8" s="121" t="str">
        <f>IF(T8="","",IF(T8=V8,"△",IF(T8&gt;V8,"○","×")))</f>
        <v>○</v>
      </c>
      <c r="V8" s="122">
        <f t="shared" si="11"/>
        <v>0</v>
      </c>
      <c r="W8" s="120">
        <f t="shared" si="12"/>
        <v>1</v>
      </c>
      <c r="X8" s="121" t="str">
        <f>IF(W8="","",IF(W8=Y8,"△",IF(W8&gt;Y8,"○","×")))</f>
        <v>×</v>
      </c>
      <c r="Y8" s="122">
        <f t="shared" si="13"/>
        <v>3</v>
      </c>
      <c r="Z8" s="120">
        <f t="shared" si="14"/>
      </c>
      <c r="AA8" s="121">
        <f>IF(Z8="","",IF(Z8=AB8,"△",IF(Z8&gt;AB8,"○","×")))</f>
      </c>
      <c r="AB8" s="122">
        <f t="shared" si="15"/>
      </c>
      <c r="AC8" s="120">
        <f t="shared" si="16"/>
        <v>2</v>
      </c>
      <c r="AD8" s="121" t="str">
        <f>IF(AC8="","",IF(AC8=AE8,"△",IF(AC8&gt;AE8,"○","×")))</f>
        <v>△</v>
      </c>
      <c r="AE8" s="122">
        <f t="shared" si="17"/>
        <v>2</v>
      </c>
      <c r="AF8" s="120">
        <f t="shared" si="18"/>
        <v>3</v>
      </c>
      <c r="AG8" s="121" t="str">
        <f>IF(AF8="","",IF(AF8=AH8,"△",IF(AF8&gt;AH8,"○","×")))</f>
        <v>○</v>
      </c>
      <c r="AH8" s="122">
        <f t="shared" si="19"/>
        <v>1</v>
      </c>
      <c r="AI8" s="120">
        <f t="shared" si="20"/>
        <v>0</v>
      </c>
      <c r="AJ8" s="121" t="str">
        <f>IF(AI8="","",IF(AI8=AK8,"△",IF(AI8&gt;AK8,"○","×")))</f>
        <v>△</v>
      </c>
      <c r="AK8" s="122">
        <f t="shared" si="21"/>
        <v>0</v>
      </c>
      <c r="AL8" s="120">
        <f t="shared" si="22"/>
        <v>6</v>
      </c>
      <c r="AM8" s="121" t="str">
        <f>IF(AL8="","",IF(AL8=AN8,"△",IF(AL8&gt;AN8,"○","×")))</f>
        <v>○</v>
      </c>
      <c r="AN8" s="122">
        <f t="shared" si="23"/>
        <v>1</v>
      </c>
      <c r="AO8" s="120">
        <f t="shared" si="24"/>
        <v>16</v>
      </c>
      <c r="AP8" s="121" t="str">
        <f>IF(AO8="","",IF(AO8=AQ8,"△",IF(AO8&gt;AQ8,"○","×")))</f>
        <v>○</v>
      </c>
      <c r="AQ8" s="122">
        <f t="shared" si="25"/>
        <v>0</v>
      </c>
      <c r="AR8" s="120">
        <f t="shared" si="26"/>
        <v>3</v>
      </c>
      <c r="AS8" s="121" t="str">
        <f>IF(AR8="","",IF(AR8=AT8,"△",IF(AR8&gt;AT8,"○","×")))</f>
        <v>○</v>
      </c>
      <c r="AT8" s="122">
        <f t="shared" si="27"/>
        <v>1</v>
      </c>
      <c r="AU8" s="120">
        <f t="shared" si="28"/>
        <v>1</v>
      </c>
      <c r="AV8" s="121" t="str">
        <f>IF(AU8="","",IF(AU8=AW8,"△",IF(AU8&gt;AW8,"○","×")))</f>
        <v>×</v>
      </c>
      <c r="AW8" s="122">
        <f t="shared" si="29"/>
        <v>4</v>
      </c>
      <c r="AX8" s="120">
        <f t="shared" si="30"/>
      </c>
      <c r="AY8" s="121">
        <f>IF(AX8="","",IF(AX8=AZ8,"△",IF(AX8&gt;AZ8,"○","×")))</f>
      </c>
      <c r="AZ8" s="122">
        <f t="shared" si="31"/>
      </c>
      <c r="BA8" s="120">
        <f t="shared" si="32"/>
      </c>
      <c r="BB8" s="121">
        <f>IF(BA8="","",IF(BA8=BC8,"△",IF(BA8&gt;BC8,"○","×")))</f>
      </c>
      <c r="BC8" s="122">
        <f t="shared" si="33"/>
      </c>
      <c r="BD8" s="120">
        <f t="shared" si="34"/>
      </c>
      <c r="BE8" s="121">
        <f>IF(BD8="","",IF(BD8=BF8,"△",IF(BD8&gt;BF8,"○","×")))</f>
      </c>
      <c r="BF8" s="122">
        <f t="shared" si="35"/>
      </c>
      <c r="BG8" s="120">
        <f t="shared" si="36"/>
      </c>
      <c r="BH8" s="121">
        <f>IF(BG8="","",IF(BG8=BI8,"△",IF(BG8&gt;BI8,"○","×")))</f>
      </c>
      <c r="BI8" s="122">
        <f t="shared" si="37"/>
      </c>
      <c r="BJ8" s="126">
        <f t="shared" si="38"/>
        <v>2</v>
      </c>
      <c r="BK8" s="127" t="str">
        <f>IF(BJ8="","",IF(BJ8=BL8,"△",IF(BJ8&gt;BL8,"○","×")))</f>
        <v>○</v>
      </c>
      <c r="BL8" s="128">
        <f t="shared" si="39"/>
        <v>1</v>
      </c>
      <c r="BM8" s="129"/>
      <c r="BN8" s="130">
        <f aca="true" t="shared" si="40" ref="BN8:BN26">COUNTIF($F8:$BH8,"○")</f>
        <v>9</v>
      </c>
      <c r="BO8" s="130">
        <f aca="true" t="shared" si="41" ref="BO8:BO26">COUNTIF($F8:$BH8,"△")</f>
        <v>2</v>
      </c>
      <c r="BP8" s="130">
        <f aca="true" t="shared" si="42" ref="BP8:BP26">COUNTIF($F8:$BH8,"×")</f>
        <v>2</v>
      </c>
      <c r="BQ8" s="130">
        <f aca="true" t="shared" si="43" ref="BQ8:BQ26">($BN8*3)+($BO8*1)</f>
        <v>29</v>
      </c>
      <c r="BR8" s="130">
        <f aca="true" t="shared" si="44" ref="BR8:BR25">SUM(E8,H8,K8,N8,Q8,T8,W8,Z8,AC8,AF8,AI8,AL8,AO8,AR8,AU8,AX8,BA8,BD8,BG8)</f>
        <v>50</v>
      </c>
      <c r="BS8" s="130">
        <f aca="true" t="shared" si="45" ref="BS8:BS25">SUM(G8,J8,M8,P8,S8,V8,Y8,AB8,AE8,AH8,AK8,AN8,AQ8,AT8,AW8,AZ8,BC8,BF8,BI8)</f>
        <v>13</v>
      </c>
      <c r="BT8" s="131">
        <f aca="true" t="shared" si="46" ref="BT8:BT25">IF(SUM(BQ8:BS8)=0,"",BQ8*1000+(BR8-BS8)*10+BR8)</f>
        <v>29420</v>
      </c>
      <c r="BU8" s="132">
        <f aca="true" t="shared" si="47" ref="BU8:BU26">IF(BT8="","",RANK(BT8,$BT$6:$BT$25))</f>
        <v>2</v>
      </c>
      <c r="BV8" s="100"/>
      <c r="CA8" s="143" t="str">
        <f>IF('２０１６．５年生組合せ表'!AA8="","",'２０１６．５年生組合せ表'!O8&amp;'２０１６．５年生組合せ表'!AG8)</f>
        <v>バディＳＣＪスターズ</v>
      </c>
      <c r="CB8" s="144">
        <f>IF('２０１６．５年生組合せ表'!AA8="","",'２０１６．５年生組合せ表'!AA8)</f>
        <v>5</v>
      </c>
      <c r="CC8" s="144">
        <f>IF('２０１６．５年生組合せ表'!AE8="","",'２０１６．５年生組合せ表'!AE8)</f>
        <v>0</v>
      </c>
      <c r="CD8" s="144" t="str">
        <f>IF('２０１６．５年生組合せ表'!AA8="","",'２０１６．５年生組合せ表'!AG8&amp;'２０１６．５年生組合せ表'!O8)</f>
        <v>ＪスターズバディＳＣ</v>
      </c>
      <c r="CE8" s="144">
        <f>IF('２０１６．５年生組合せ表'!AE8="","",'２０１６．５年生組合せ表'!AE8)</f>
        <v>0</v>
      </c>
      <c r="CF8" s="144">
        <f>IF('２０１６．５年生組合せ表'!AA8="","",'２０１６．５年生組合せ表'!AA8)</f>
        <v>5</v>
      </c>
    </row>
    <row r="9" spans="2:84" ht="28.5" customHeight="1">
      <c r="B9" s="97"/>
      <c r="C9" s="133">
        <v>3</v>
      </c>
      <c r="D9" s="133" t="s">
        <v>60</v>
      </c>
      <c r="E9" s="120">
        <f t="shared" si="0"/>
        <v>3</v>
      </c>
      <c r="F9" s="121" t="str">
        <f>IF(E9="","",IF(E9=G9,"△",IF(E9&gt;G9,"○","×")))</f>
        <v>○</v>
      </c>
      <c r="G9" s="122">
        <f t="shared" si="1"/>
        <v>1</v>
      </c>
      <c r="H9" s="120">
        <f t="shared" si="2"/>
        <v>0</v>
      </c>
      <c r="I9" s="121" t="str">
        <f>IF(H9="","",IF(H9=J9,"△",IF(H9&gt;J9,"○","×")))</f>
        <v>×</v>
      </c>
      <c r="J9" s="122">
        <f t="shared" si="3"/>
        <v>1</v>
      </c>
      <c r="K9" s="120">
        <f t="shared" si="4"/>
      </c>
      <c r="L9" s="121">
        <f>IF(K9="","",IF(K9=M9,"△",IF(K9&gt;M9,"○","×")))</f>
      </c>
      <c r="M9" s="122">
        <f t="shared" si="5"/>
      </c>
      <c r="N9" s="120">
        <f t="shared" si="6"/>
        <v>2</v>
      </c>
      <c r="O9" s="121" t="str">
        <f>IF(N9="","",IF(N9=P9,"△",IF(N9&gt;P9,"○","×")))</f>
        <v>○</v>
      </c>
      <c r="P9" s="122">
        <f t="shared" si="7"/>
        <v>0</v>
      </c>
      <c r="Q9" s="120">
        <f t="shared" si="8"/>
        <v>6</v>
      </c>
      <c r="R9" s="121" t="str">
        <f>IF(Q9="","",IF(Q9=S9,"△",IF(Q9&gt;S9,"○","×")))</f>
        <v>○</v>
      </c>
      <c r="S9" s="122">
        <f t="shared" si="9"/>
        <v>2</v>
      </c>
      <c r="T9" s="120">
        <f t="shared" si="10"/>
        <v>3</v>
      </c>
      <c r="U9" s="121" t="str">
        <f>IF(T9="","",IF(T9=V9,"△",IF(T9&gt;V9,"○","×")))</f>
        <v>○</v>
      </c>
      <c r="V9" s="122">
        <f t="shared" si="11"/>
        <v>2</v>
      </c>
      <c r="W9" s="120">
        <f t="shared" si="12"/>
        <v>2</v>
      </c>
      <c r="X9" s="121" t="str">
        <f>IF(W9="","",IF(W9=Y9,"△",IF(W9&gt;Y9,"○","×")))</f>
        <v>△</v>
      </c>
      <c r="Y9" s="122">
        <f t="shared" si="13"/>
        <v>2</v>
      </c>
      <c r="Z9" s="120">
        <f t="shared" si="14"/>
        <v>0</v>
      </c>
      <c r="AA9" s="121" t="str">
        <f>IF(Z9="","",IF(Z9=AB9,"△",IF(Z9&gt;AB9,"○","×")))</f>
        <v>×</v>
      </c>
      <c r="AB9" s="122">
        <f t="shared" si="15"/>
        <v>3</v>
      </c>
      <c r="AC9" s="120">
        <f t="shared" si="16"/>
        <v>1</v>
      </c>
      <c r="AD9" s="121" t="str">
        <f>IF(AC9="","",IF(AC9=AE9,"△",IF(AC9&gt;AE9,"○","×")))</f>
        <v>×</v>
      </c>
      <c r="AE9" s="122">
        <f t="shared" si="17"/>
        <v>3</v>
      </c>
      <c r="AF9" s="120">
        <f t="shared" si="18"/>
        <v>1</v>
      </c>
      <c r="AG9" s="121" t="str">
        <f>IF(AF9="","",IF(AF9=AH9,"△",IF(AF9&gt;AH9,"○","×")))</f>
        <v>×</v>
      </c>
      <c r="AH9" s="122">
        <f t="shared" si="19"/>
        <v>3</v>
      </c>
      <c r="AI9" s="120">
        <f t="shared" si="20"/>
        <v>0</v>
      </c>
      <c r="AJ9" s="121" t="str">
        <f>IF(AI9="","",IF(AI9=AK9,"△",IF(AI9&gt;AK9,"○","×")))</f>
        <v>×</v>
      </c>
      <c r="AK9" s="122">
        <f t="shared" si="21"/>
        <v>6</v>
      </c>
      <c r="AL9" s="120">
        <f t="shared" si="22"/>
        <v>3</v>
      </c>
      <c r="AM9" s="121" t="str">
        <f>IF(AL9="","",IF(AL9=AN9,"△",IF(AL9&gt;AN9,"○","×")))</f>
        <v>○</v>
      </c>
      <c r="AN9" s="122">
        <f t="shared" si="23"/>
        <v>1</v>
      </c>
      <c r="AO9" s="120">
        <f t="shared" si="24"/>
        <v>7</v>
      </c>
      <c r="AP9" s="121" t="str">
        <f>IF(AO9="","",IF(AO9=AQ9,"△",IF(AO9&gt;AQ9,"○","×")))</f>
        <v>○</v>
      </c>
      <c r="AQ9" s="122">
        <f t="shared" si="25"/>
        <v>1</v>
      </c>
      <c r="AR9" s="120">
        <f t="shared" si="26"/>
        <v>0</v>
      </c>
      <c r="AS9" s="121" t="str">
        <f>IF(AR9="","",IF(AR9=AT9,"△",IF(AR9&gt;AT9,"○","×")))</f>
        <v>△</v>
      </c>
      <c r="AT9" s="122">
        <f t="shared" si="27"/>
        <v>0</v>
      </c>
      <c r="AU9" s="120">
        <f t="shared" si="28"/>
        <v>0</v>
      </c>
      <c r="AV9" s="121" t="str">
        <f>IF(AU9="","",IF(AU9=AW9,"△",IF(AU9&gt;AW9,"○","×")))</f>
        <v>×</v>
      </c>
      <c r="AW9" s="122">
        <f t="shared" si="29"/>
        <v>5</v>
      </c>
      <c r="AX9" s="120">
        <f t="shared" si="30"/>
      </c>
      <c r="AY9" s="121">
        <f>IF(AX9="","",IF(AX9=AZ9,"△",IF(AX9&gt;AZ9,"○","×")))</f>
      </c>
      <c r="AZ9" s="122">
        <f t="shared" si="31"/>
      </c>
      <c r="BA9" s="120">
        <f t="shared" si="32"/>
      </c>
      <c r="BB9" s="121">
        <f>IF(BA9="","",IF(BA9=BC9,"△",IF(BA9&gt;BC9,"○","×")))</f>
      </c>
      <c r="BC9" s="122">
        <f t="shared" si="33"/>
      </c>
      <c r="BD9" s="120">
        <f t="shared" si="34"/>
      </c>
      <c r="BE9" s="121">
        <f>IF(BD9="","",IF(BD9=BF9,"△",IF(BD9&gt;BF9,"○","×")))</f>
      </c>
      <c r="BF9" s="122">
        <f t="shared" si="35"/>
      </c>
      <c r="BG9" s="120">
        <f t="shared" si="36"/>
      </c>
      <c r="BH9" s="121">
        <f>IF(BG9="","",IF(BG9=BI9,"△",IF(BG9&gt;BI9,"○","×")))</f>
      </c>
      <c r="BI9" s="122">
        <f t="shared" si="37"/>
      </c>
      <c r="BJ9" s="126">
        <f t="shared" si="38"/>
        <v>2</v>
      </c>
      <c r="BK9" s="127" t="str">
        <f>IF(BJ9="","",IF(BJ9=BL9,"△",IF(BJ9&gt;BL9,"○","×")))</f>
        <v>×</v>
      </c>
      <c r="BL9" s="128">
        <f t="shared" si="39"/>
        <v>6</v>
      </c>
      <c r="BM9" s="129"/>
      <c r="BN9" s="130">
        <f t="shared" si="40"/>
        <v>6</v>
      </c>
      <c r="BO9" s="130">
        <f t="shared" si="41"/>
        <v>2</v>
      </c>
      <c r="BP9" s="130">
        <f t="shared" si="42"/>
        <v>6</v>
      </c>
      <c r="BQ9" s="130">
        <f t="shared" si="43"/>
        <v>20</v>
      </c>
      <c r="BR9" s="130">
        <f t="shared" si="44"/>
        <v>28</v>
      </c>
      <c r="BS9" s="130">
        <f t="shared" si="45"/>
        <v>30</v>
      </c>
      <c r="BT9" s="131">
        <f t="shared" si="46"/>
        <v>20008</v>
      </c>
      <c r="BU9" s="132">
        <f t="shared" si="47"/>
        <v>7</v>
      </c>
      <c r="BV9" s="100"/>
      <c r="CA9" s="143" t="str">
        <f>IF('２０１６．５年生組合せ表'!AA9="","",'２０１６．５年生組合せ表'!O9&amp;'２０１６．５年生組合せ表'!AG9)</f>
        <v>ＦＣ東陽レインボーズ</v>
      </c>
      <c r="CB9" s="144">
        <f>IF('２０１６．５年生組合せ表'!AA9="","",'２０１６．５年生組合せ表'!AA9)</f>
        <v>0</v>
      </c>
      <c r="CC9" s="144">
        <f>IF('２０１６．５年生組合せ表'!AE9="","",'２０１６．５年生組合せ表'!AE9)</f>
        <v>4</v>
      </c>
      <c r="CD9" s="144" t="str">
        <f>IF('２０１６．５年生組合せ表'!AA9="","",'２０１６．５年生組合せ表'!AG9&amp;'２０１６．５年生組合せ表'!O9)</f>
        <v>レインボーズＦＣ東陽</v>
      </c>
      <c r="CE9" s="144">
        <f>IF('２０１６．５年生組合せ表'!AE9="","",'２０１６．５年生組合せ表'!AE9)</f>
        <v>4</v>
      </c>
      <c r="CF9" s="144">
        <f>IF('２０１６．５年生組合せ表'!AA9="","",'２０１６．５年生組合せ表'!AA9)</f>
        <v>0</v>
      </c>
    </row>
    <row r="10" spans="2:84" ht="28.5" customHeight="1">
      <c r="B10" s="97"/>
      <c r="C10" s="133">
        <v>4</v>
      </c>
      <c r="D10" s="133" t="s">
        <v>3</v>
      </c>
      <c r="E10" s="120">
        <f t="shared" si="0"/>
        <v>3</v>
      </c>
      <c r="F10" s="121" t="str">
        <f aca="true" t="shared" si="48" ref="F10:F26">IF(E10="","",IF(E10=G10,"△",IF(E10&gt;G10,"○","×")))</f>
        <v>○</v>
      </c>
      <c r="G10" s="122">
        <f t="shared" si="1"/>
        <v>2</v>
      </c>
      <c r="H10" s="120">
        <f t="shared" si="2"/>
        <v>0</v>
      </c>
      <c r="I10" s="121" t="str">
        <f aca="true" t="shared" si="49" ref="I10:I26">IF(H10="","",IF(H10=J10,"△",IF(H10&gt;J10,"○","×")))</f>
        <v>×</v>
      </c>
      <c r="J10" s="122">
        <f t="shared" si="3"/>
        <v>5</v>
      </c>
      <c r="K10" s="120">
        <f t="shared" si="4"/>
        <v>0</v>
      </c>
      <c r="L10" s="121" t="str">
        <f aca="true" t="shared" si="50" ref="L10:L26">IF(K10="","",IF(K10=M10,"△",IF(K10&gt;M10,"○","×")))</f>
        <v>×</v>
      </c>
      <c r="M10" s="122">
        <f t="shared" si="5"/>
        <v>2</v>
      </c>
      <c r="N10" s="120">
        <f t="shared" si="6"/>
      </c>
      <c r="O10" s="121">
        <f aca="true" t="shared" si="51" ref="O10:O26">IF(N10="","",IF(N10=P10,"△",IF(N10&gt;P10,"○","×")))</f>
      </c>
      <c r="P10" s="122">
        <f t="shared" si="7"/>
      </c>
      <c r="Q10" s="120">
        <f t="shared" si="8"/>
        <v>2</v>
      </c>
      <c r="R10" s="121" t="str">
        <f aca="true" t="shared" si="52" ref="R10:R26">IF(Q10="","",IF(Q10=S10,"△",IF(Q10&gt;S10,"○","×")))</f>
        <v>○</v>
      </c>
      <c r="S10" s="122">
        <f t="shared" si="9"/>
        <v>0</v>
      </c>
      <c r="T10" s="120">
        <f t="shared" si="10"/>
        <v>0</v>
      </c>
      <c r="U10" s="121" t="str">
        <f aca="true" t="shared" si="53" ref="U10:U26">IF(T10="","",IF(T10=V10,"△",IF(T10&gt;V10,"○","×")))</f>
        <v>×</v>
      </c>
      <c r="V10" s="122">
        <f t="shared" si="11"/>
        <v>1</v>
      </c>
      <c r="W10" s="120">
        <f t="shared" si="12"/>
        <v>0</v>
      </c>
      <c r="X10" s="121" t="str">
        <f aca="true" t="shared" si="54" ref="X10:X26">IF(W10="","",IF(W10=Y10,"△",IF(W10&gt;Y10,"○","×")))</f>
        <v>×</v>
      </c>
      <c r="Y10" s="122">
        <f t="shared" si="13"/>
        <v>2</v>
      </c>
      <c r="Z10" s="120">
        <f t="shared" si="14"/>
        <v>1</v>
      </c>
      <c r="AA10" s="121" t="str">
        <f aca="true" t="shared" si="55" ref="AA10:AA26">IF(Z10="","",IF(Z10=AB10,"△",IF(Z10&gt;AB10,"○","×")))</f>
        <v>×</v>
      </c>
      <c r="AB10" s="122">
        <f t="shared" si="15"/>
        <v>2</v>
      </c>
      <c r="AC10" s="120">
        <f t="shared" si="16"/>
        <v>3</v>
      </c>
      <c r="AD10" s="121" t="str">
        <f aca="true" t="shared" si="56" ref="AD10:AD26">IF(AC10="","",IF(AC10=AE10,"△",IF(AC10&gt;AE10,"○","×")))</f>
        <v>○</v>
      </c>
      <c r="AE10" s="122">
        <f t="shared" si="17"/>
        <v>1</v>
      </c>
      <c r="AF10" s="120">
        <f t="shared" si="18"/>
        <v>2</v>
      </c>
      <c r="AG10" s="121" t="str">
        <f aca="true" t="shared" si="57" ref="AG10:AG26">IF(AF10="","",IF(AF10=AH10,"△",IF(AF10&gt;AH10,"○","×")))</f>
        <v>△</v>
      </c>
      <c r="AH10" s="122">
        <f t="shared" si="19"/>
        <v>2</v>
      </c>
      <c r="AI10" s="120">
        <f t="shared" si="20"/>
        <v>0</v>
      </c>
      <c r="AJ10" s="121" t="str">
        <f aca="true" t="shared" si="58" ref="AJ10:AJ26">IF(AI10="","",IF(AI10=AK10,"△",IF(AI10&gt;AK10,"○","×")))</f>
        <v>×</v>
      </c>
      <c r="AK10" s="122">
        <f t="shared" si="21"/>
        <v>4</v>
      </c>
      <c r="AL10" s="120">
        <f t="shared" si="22"/>
        <v>5</v>
      </c>
      <c r="AM10" s="121" t="str">
        <f aca="true" t="shared" si="59" ref="AM10:AM26">IF(AL10="","",IF(AL10=AN10,"△",IF(AL10&gt;AN10,"○","×")))</f>
        <v>○</v>
      </c>
      <c r="AN10" s="122">
        <f t="shared" si="23"/>
        <v>3</v>
      </c>
      <c r="AO10" s="120">
        <f t="shared" si="24"/>
        <v>16</v>
      </c>
      <c r="AP10" s="121" t="str">
        <f aca="true" t="shared" si="60" ref="AP10:AP26">IF(AO10="","",IF(AO10=AQ10,"△",IF(AO10&gt;AQ10,"○","×")))</f>
        <v>○</v>
      </c>
      <c r="AQ10" s="122">
        <f t="shared" si="25"/>
        <v>0</v>
      </c>
      <c r="AR10" s="120">
        <f t="shared" si="26"/>
        <v>1</v>
      </c>
      <c r="AS10" s="121" t="str">
        <f aca="true" t="shared" si="61" ref="AS10:AS26">IF(AR10="","",IF(AR10=AT10,"△",IF(AR10&gt;AT10,"○","×")))</f>
        <v>×</v>
      </c>
      <c r="AT10" s="122">
        <f t="shared" si="27"/>
        <v>2</v>
      </c>
      <c r="AU10" s="120">
        <f t="shared" si="28"/>
        <v>0</v>
      </c>
      <c r="AV10" s="121" t="str">
        <f aca="true" t="shared" si="62" ref="AV10:AV26">IF(AU10="","",IF(AU10=AW10,"△",IF(AU10&gt;AW10,"○","×")))</f>
        <v>×</v>
      </c>
      <c r="AW10" s="122">
        <f t="shared" si="29"/>
        <v>2</v>
      </c>
      <c r="AX10" s="120">
        <f t="shared" si="30"/>
      </c>
      <c r="AY10" s="121">
        <f aca="true" t="shared" si="63" ref="AY10:AY26">IF(AX10="","",IF(AX10=AZ10,"△",IF(AX10&gt;AZ10,"○","×")))</f>
      </c>
      <c r="AZ10" s="122">
        <f t="shared" si="31"/>
      </c>
      <c r="BA10" s="120">
        <f t="shared" si="32"/>
      </c>
      <c r="BB10" s="121">
        <f aca="true" t="shared" si="64" ref="BB10:BB26">IF(BA10="","",IF(BA10=BC10,"△",IF(BA10&gt;BC10,"○","×")))</f>
      </c>
      <c r="BC10" s="122">
        <f t="shared" si="33"/>
      </c>
      <c r="BD10" s="120">
        <f t="shared" si="34"/>
      </c>
      <c r="BE10" s="121">
        <f aca="true" t="shared" si="65" ref="BE10:BE26">IF(BD10="","",IF(BD10=BF10,"△",IF(BD10&gt;BF10,"○","×")))</f>
      </c>
      <c r="BF10" s="122">
        <f t="shared" si="35"/>
      </c>
      <c r="BG10" s="120">
        <f t="shared" si="36"/>
      </c>
      <c r="BH10" s="121">
        <f aca="true" t="shared" si="66" ref="BH10:BH26">IF(BG10="","",IF(BG10=BI10,"△",IF(BG10&gt;BI10,"○","×")))</f>
      </c>
      <c r="BI10" s="122">
        <f t="shared" si="37"/>
      </c>
      <c r="BJ10" s="126">
        <f t="shared" si="38"/>
        <v>1</v>
      </c>
      <c r="BK10" s="127" t="str">
        <f aca="true" t="shared" si="67" ref="BK10:BK26">IF(BJ10="","",IF(BJ10=BL10,"△",IF(BJ10&gt;BL10,"○","×")))</f>
        <v>△</v>
      </c>
      <c r="BL10" s="128">
        <f t="shared" si="39"/>
        <v>1</v>
      </c>
      <c r="BM10" s="129"/>
      <c r="BN10" s="130">
        <f t="shared" si="40"/>
        <v>5</v>
      </c>
      <c r="BO10" s="130">
        <f t="shared" si="41"/>
        <v>1</v>
      </c>
      <c r="BP10" s="130">
        <f t="shared" si="42"/>
        <v>8</v>
      </c>
      <c r="BQ10" s="130">
        <f t="shared" si="43"/>
        <v>16</v>
      </c>
      <c r="BR10" s="130">
        <f t="shared" si="44"/>
        <v>33</v>
      </c>
      <c r="BS10" s="130">
        <f t="shared" si="45"/>
        <v>28</v>
      </c>
      <c r="BT10" s="131">
        <f t="shared" si="46"/>
        <v>16083</v>
      </c>
      <c r="BU10" s="132">
        <f t="shared" si="47"/>
        <v>9</v>
      </c>
      <c r="BV10" s="100"/>
      <c r="CA10" s="143" t="str">
        <f>IF('２０１６．５年生組合せ表'!AA10="","",'２０１６．５年生組合せ表'!O10&amp;'２０１６．５年生組合せ表'!AG10)</f>
        <v>五砂ＦＣＦＣ北砂</v>
      </c>
      <c r="CB10" s="144">
        <f>IF('２０１６．５年生組合せ表'!AA10="","",'２０１６．５年生組合せ表'!AA10)</f>
        <v>1</v>
      </c>
      <c r="CC10" s="144">
        <f>IF('２０１６．５年生組合せ表'!AE10="","",'２０１６．５年生組合せ表'!AE10)</f>
        <v>1</v>
      </c>
      <c r="CD10" s="144" t="str">
        <f>IF('２０１６．５年生組合せ表'!AA10="","",'２０１６．５年生組合せ表'!AG10&amp;'２０１６．５年生組合せ表'!O10)</f>
        <v>ＦＣ北砂五砂ＦＣ</v>
      </c>
      <c r="CE10" s="144">
        <f>IF('２０１６．５年生組合せ表'!AE10="","",'２０１６．５年生組合せ表'!AE10)</f>
        <v>1</v>
      </c>
      <c r="CF10" s="144">
        <f>IF('２０１６．５年生組合せ表'!AA10="","",'２０１６．５年生組合せ表'!AA10)</f>
        <v>1</v>
      </c>
    </row>
    <row r="11" spans="2:84" ht="28.5" customHeight="1">
      <c r="B11" s="97"/>
      <c r="C11" s="133">
        <v>5</v>
      </c>
      <c r="D11" s="133" t="s">
        <v>47</v>
      </c>
      <c r="E11" s="120">
        <f t="shared" si="0"/>
        <v>5</v>
      </c>
      <c r="F11" s="121" t="str">
        <f t="shared" si="48"/>
        <v>○</v>
      </c>
      <c r="G11" s="122">
        <f t="shared" si="1"/>
        <v>1</v>
      </c>
      <c r="H11" s="120">
        <f t="shared" si="2"/>
        <v>0</v>
      </c>
      <c r="I11" s="121" t="str">
        <f t="shared" si="49"/>
        <v>×</v>
      </c>
      <c r="J11" s="122">
        <f t="shared" si="3"/>
        <v>2</v>
      </c>
      <c r="K11" s="120">
        <f t="shared" si="4"/>
        <v>2</v>
      </c>
      <c r="L11" s="121" t="str">
        <f t="shared" si="50"/>
        <v>×</v>
      </c>
      <c r="M11" s="122">
        <f t="shared" si="5"/>
        <v>6</v>
      </c>
      <c r="N11" s="120">
        <f t="shared" si="6"/>
        <v>0</v>
      </c>
      <c r="O11" s="121" t="str">
        <f t="shared" si="51"/>
        <v>×</v>
      </c>
      <c r="P11" s="122">
        <f t="shared" si="7"/>
        <v>2</v>
      </c>
      <c r="Q11" s="120">
        <f t="shared" si="8"/>
      </c>
      <c r="R11" s="121">
        <f t="shared" si="52"/>
      </c>
      <c r="S11" s="122">
        <f t="shared" si="9"/>
      </c>
      <c r="T11" s="120">
        <f t="shared" si="10"/>
        <v>0</v>
      </c>
      <c r="U11" s="121" t="str">
        <f t="shared" si="53"/>
        <v>×</v>
      </c>
      <c r="V11" s="122">
        <f t="shared" si="11"/>
        <v>4</v>
      </c>
      <c r="W11" s="120">
        <f t="shared" si="12"/>
        <v>0</v>
      </c>
      <c r="X11" s="121" t="str">
        <f t="shared" si="54"/>
        <v>×</v>
      </c>
      <c r="Y11" s="122">
        <f t="shared" si="13"/>
        <v>5</v>
      </c>
      <c r="Z11" s="120">
        <f t="shared" si="14"/>
        <v>0</v>
      </c>
      <c r="AA11" s="121" t="str">
        <f t="shared" si="55"/>
        <v>×</v>
      </c>
      <c r="AB11" s="122">
        <f t="shared" si="15"/>
        <v>12</v>
      </c>
      <c r="AC11" s="120">
        <f t="shared" si="16"/>
        <v>2</v>
      </c>
      <c r="AD11" s="121" t="str">
        <f t="shared" si="56"/>
        <v>○</v>
      </c>
      <c r="AE11" s="122">
        <f t="shared" si="17"/>
        <v>1</v>
      </c>
      <c r="AF11" s="120">
        <f t="shared" si="18"/>
        <v>1</v>
      </c>
      <c r="AG11" s="121" t="str">
        <f t="shared" si="57"/>
        <v>△</v>
      </c>
      <c r="AH11" s="122">
        <f t="shared" si="19"/>
        <v>1</v>
      </c>
      <c r="AI11" s="120">
        <f t="shared" si="20"/>
        <v>0</v>
      </c>
      <c r="AJ11" s="121" t="str">
        <f t="shared" si="58"/>
        <v>×</v>
      </c>
      <c r="AK11" s="122">
        <f t="shared" si="21"/>
        <v>2</v>
      </c>
      <c r="AL11" s="120">
        <f t="shared" si="22"/>
        <v>1</v>
      </c>
      <c r="AM11" s="121" t="str">
        <f t="shared" si="59"/>
        <v>△</v>
      </c>
      <c r="AN11" s="122">
        <f t="shared" si="23"/>
        <v>1</v>
      </c>
      <c r="AO11" s="120">
        <f t="shared" si="24"/>
        <v>12</v>
      </c>
      <c r="AP11" s="121" t="str">
        <f t="shared" si="60"/>
        <v>○</v>
      </c>
      <c r="AQ11" s="122">
        <f t="shared" si="25"/>
        <v>0</v>
      </c>
      <c r="AR11" s="120">
        <f t="shared" si="26"/>
        <v>1</v>
      </c>
      <c r="AS11" s="121" t="str">
        <f t="shared" si="61"/>
        <v>×</v>
      </c>
      <c r="AT11" s="122">
        <f t="shared" si="27"/>
        <v>2</v>
      </c>
      <c r="AU11" s="120">
        <f t="shared" si="28"/>
        <v>0</v>
      </c>
      <c r="AV11" s="121" t="str">
        <f t="shared" si="62"/>
        <v>×</v>
      </c>
      <c r="AW11" s="122">
        <f t="shared" si="29"/>
        <v>6</v>
      </c>
      <c r="AX11" s="120">
        <f t="shared" si="30"/>
      </c>
      <c r="AY11" s="121">
        <f t="shared" si="63"/>
      </c>
      <c r="AZ11" s="122">
        <f t="shared" si="31"/>
      </c>
      <c r="BA11" s="120">
        <f t="shared" si="32"/>
      </c>
      <c r="BB11" s="121">
        <f t="shared" si="64"/>
      </c>
      <c r="BC11" s="122">
        <f t="shared" si="33"/>
      </c>
      <c r="BD11" s="120">
        <f t="shared" si="34"/>
      </c>
      <c r="BE11" s="121">
        <f t="shared" si="65"/>
      </c>
      <c r="BF11" s="122">
        <f t="shared" si="35"/>
      </c>
      <c r="BG11" s="120">
        <f t="shared" si="36"/>
      </c>
      <c r="BH11" s="121">
        <f t="shared" si="66"/>
      </c>
      <c r="BI11" s="122">
        <f t="shared" si="37"/>
      </c>
      <c r="BJ11" s="126">
        <f t="shared" si="38"/>
        <v>1</v>
      </c>
      <c r="BK11" s="127" t="str">
        <f t="shared" si="67"/>
        <v>△</v>
      </c>
      <c r="BL11" s="128">
        <f t="shared" si="39"/>
        <v>1</v>
      </c>
      <c r="BM11" s="129"/>
      <c r="BN11" s="130">
        <f t="shared" si="40"/>
        <v>3</v>
      </c>
      <c r="BO11" s="130">
        <f t="shared" si="41"/>
        <v>2</v>
      </c>
      <c r="BP11" s="130">
        <f t="shared" si="42"/>
        <v>9</v>
      </c>
      <c r="BQ11" s="130">
        <f t="shared" si="43"/>
        <v>11</v>
      </c>
      <c r="BR11" s="130">
        <f t="shared" si="44"/>
        <v>24</v>
      </c>
      <c r="BS11" s="130">
        <f t="shared" si="45"/>
        <v>45</v>
      </c>
      <c r="BT11" s="131">
        <f t="shared" si="46"/>
        <v>10814</v>
      </c>
      <c r="BU11" s="132">
        <f t="shared" si="47"/>
        <v>13</v>
      </c>
      <c r="BV11" s="100"/>
      <c r="CA11" s="143" t="str">
        <f>IF('２０１６．５年生組合せ表'!AA11="","",'２０１６．５年生組合せ表'!O11&amp;'２０１６．５年生組合せ表'!AG11)</f>
        <v>Ｊスターズ佃ＦＣ</v>
      </c>
      <c r="CB11" s="144">
        <f>IF('２０１６．５年生組合せ表'!AA11="","",'２０１６．５年生組合せ表'!AA11)</f>
        <v>2</v>
      </c>
      <c r="CC11" s="144">
        <f>IF('２０１６．５年生組合せ表'!AE11="","",'２０１６．５年生組合せ表'!AE11)</f>
        <v>6</v>
      </c>
      <c r="CD11" s="144" t="str">
        <f>IF('２０１６．５年生組合せ表'!AA11="","",'２０１６．５年生組合せ表'!AG11&amp;'２０１６．５年生組合せ表'!O11)</f>
        <v>佃ＦＣＪスターズ</v>
      </c>
      <c r="CE11" s="144">
        <f>IF('２０１６．５年生組合せ表'!AE11="","",'２０１６．５年生組合せ表'!AE11)</f>
        <v>6</v>
      </c>
      <c r="CF11" s="144">
        <f>IF('２０１６．５年生組合せ表'!AA11="","",'２０１６．５年生組合せ表'!AA11)</f>
        <v>2</v>
      </c>
    </row>
    <row r="12" spans="2:84" ht="28.5" customHeight="1">
      <c r="B12" s="97"/>
      <c r="C12" s="133">
        <v>6</v>
      </c>
      <c r="D12" s="133" t="s">
        <v>5</v>
      </c>
      <c r="E12" s="120">
        <f t="shared" si="0"/>
        <v>1</v>
      </c>
      <c r="F12" s="121" t="str">
        <f t="shared" si="48"/>
        <v>△</v>
      </c>
      <c r="G12" s="122">
        <f t="shared" si="1"/>
        <v>1</v>
      </c>
      <c r="H12" s="120">
        <f t="shared" si="2"/>
        <v>0</v>
      </c>
      <c r="I12" s="121" t="str">
        <f t="shared" si="49"/>
        <v>×</v>
      </c>
      <c r="J12" s="122">
        <f t="shared" si="3"/>
        <v>5</v>
      </c>
      <c r="K12" s="120">
        <f t="shared" si="4"/>
        <v>2</v>
      </c>
      <c r="L12" s="121" t="str">
        <f t="shared" si="50"/>
        <v>×</v>
      </c>
      <c r="M12" s="122">
        <f t="shared" si="5"/>
        <v>3</v>
      </c>
      <c r="N12" s="120">
        <f t="shared" si="6"/>
        <v>1</v>
      </c>
      <c r="O12" s="121" t="str">
        <f t="shared" si="51"/>
        <v>○</v>
      </c>
      <c r="P12" s="122">
        <f t="shared" si="7"/>
        <v>0</v>
      </c>
      <c r="Q12" s="120">
        <f t="shared" si="8"/>
        <v>4</v>
      </c>
      <c r="R12" s="121" t="str">
        <f t="shared" si="52"/>
        <v>○</v>
      </c>
      <c r="S12" s="122">
        <f t="shared" si="9"/>
        <v>0</v>
      </c>
      <c r="T12" s="120">
        <f t="shared" si="10"/>
      </c>
      <c r="U12" s="121">
        <f t="shared" si="53"/>
      </c>
      <c r="V12" s="122">
        <f t="shared" si="11"/>
      </c>
      <c r="W12" s="120">
        <f t="shared" si="12"/>
        <v>2</v>
      </c>
      <c r="X12" s="121" t="str">
        <f t="shared" si="54"/>
        <v>×</v>
      </c>
      <c r="Y12" s="122">
        <f t="shared" si="13"/>
        <v>5</v>
      </c>
      <c r="Z12" s="120">
        <f t="shared" si="14"/>
        <v>0</v>
      </c>
      <c r="AA12" s="121" t="str">
        <f t="shared" si="55"/>
        <v>×</v>
      </c>
      <c r="AB12" s="122">
        <f t="shared" si="15"/>
        <v>4</v>
      </c>
      <c r="AC12" s="120">
        <f t="shared" si="16"/>
        <v>2</v>
      </c>
      <c r="AD12" s="121" t="str">
        <f t="shared" si="56"/>
        <v>○</v>
      </c>
      <c r="AE12" s="122">
        <f t="shared" si="17"/>
        <v>1</v>
      </c>
      <c r="AF12" s="120">
        <f t="shared" si="18"/>
        <v>0</v>
      </c>
      <c r="AG12" s="121" t="str">
        <f t="shared" si="57"/>
        <v>△</v>
      </c>
      <c r="AH12" s="122">
        <f t="shared" si="19"/>
        <v>0</v>
      </c>
      <c r="AI12" s="120">
        <f t="shared" si="20"/>
        <v>2</v>
      </c>
      <c r="AJ12" s="121" t="str">
        <f t="shared" si="58"/>
        <v>○</v>
      </c>
      <c r="AK12" s="122">
        <f t="shared" si="21"/>
        <v>1</v>
      </c>
      <c r="AL12" s="120">
        <f t="shared" si="22"/>
        <v>2</v>
      </c>
      <c r="AM12" s="121" t="str">
        <f t="shared" si="59"/>
        <v>△</v>
      </c>
      <c r="AN12" s="122">
        <f t="shared" si="23"/>
        <v>2</v>
      </c>
      <c r="AO12" s="120">
        <f t="shared" si="24"/>
        <v>10</v>
      </c>
      <c r="AP12" s="121" t="str">
        <f t="shared" si="60"/>
        <v>○</v>
      </c>
      <c r="AQ12" s="122">
        <f t="shared" si="25"/>
        <v>0</v>
      </c>
      <c r="AR12" s="120">
        <f t="shared" si="26"/>
        <v>0</v>
      </c>
      <c r="AS12" s="121" t="str">
        <f t="shared" si="61"/>
        <v>×</v>
      </c>
      <c r="AT12" s="122">
        <f t="shared" si="27"/>
        <v>2</v>
      </c>
      <c r="AU12" s="120">
        <f t="shared" si="28"/>
        <v>0</v>
      </c>
      <c r="AV12" s="121" t="str">
        <f t="shared" si="62"/>
        <v>×</v>
      </c>
      <c r="AW12" s="122">
        <f t="shared" si="29"/>
        <v>6</v>
      </c>
      <c r="AX12" s="120">
        <f t="shared" si="30"/>
      </c>
      <c r="AY12" s="121">
        <f t="shared" si="63"/>
      </c>
      <c r="AZ12" s="122">
        <f t="shared" si="31"/>
      </c>
      <c r="BA12" s="120">
        <f t="shared" si="32"/>
      </c>
      <c r="BB12" s="121">
        <f t="shared" si="64"/>
      </c>
      <c r="BC12" s="122">
        <f t="shared" si="33"/>
      </c>
      <c r="BD12" s="120">
        <f t="shared" si="34"/>
      </c>
      <c r="BE12" s="121">
        <f t="shared" si="65"/>
      </c>
      <c r="BF12" s="122">
        <f t="shared" si="35"/>
      </c>
      <c r="BG12" s="120">
        <f t="shared" si="36"/>
      </c>
      <c r="BH12" s="121">
        <f t="shared" si="66"/>
      </c>
      <c r="BI12" s="122">
        <f t="shared" si="37"/>
      </c>
      <c r="BJ12" s="126">
        <f t="shared" si="38"/>
        <v>0</v>
      </c>
      <c r="BK12" s="127" t="str">
        <f t="shared" si="67"/>
        <v>×</v>
      </c>
      <c r="BL12" s="128">
        <f t="shared" si="39"/>
        <v>2</v>
      </c>
      <c r="BM12" s="129"/>
      <c r="BN12" s="130">
        <f t="shared" si="40"/>
        <v>5</v>
      </c>
      <c r="BO12" s="130">
        <f t="shared" si="41"/>
        <v>3</v>
      </c>
      <c r="BP12" s="130">
        <f t="shared" si="42"/>
        <v>6</v>
      </c>
      <c r="BQ12" s="130">
        <f t="shared" si="43"/>
        <v>18</v>
      </c>
      <c r="BR12" s="130">
        <f t="shared" si="44"/>
        <v>26</v>
      </c>
      <c r="BS12" s="130">
        <f t="shared" si="45"/>
        <v>30</v>
      </c>
      <c r="BT12" s="131">
        <f t="shared" si="46"/>
        <v>17986</v>
      </c>
      <c r="BU12" s="132">
        <f t="shared" si="47"/>
        <v>8</v>
      </c>
      <c r="BV12" s="100"/>
      <c r="CA12" s="143" t="str">
        <f>IF('２０１６．５年生組合せ表'!AA12="","",'２０１６．５年生組合せ表'!O12&amp;'２０１６．５年生組合せ表'!AG12)</f>
        <v>レインボーズＦＣ大島</v>
      </c>
      <c r="CB12" s="144">
        <f>IF('２０１６．５年生組合せ表'!AA12="","",'２０１６．５年生組合せ表'!AA12)</f>
        <v>2</v>
      </c>
      <c r="CC12" s="144">
        <f>IF('２０１６．５年生組合せ表'!AE12="","",'２０１６．５年生組合せ表'!AE12)</f>
        <v>0</v>
      </c>
      <c r="CD12" s="144" t="str">
        <f>IF('２０１６．５年生組合せ表'!AA12="","",'２０１６．５年生組合せ表'!AG12&amp;'２０１６．５年生組合せ表'!O12)</f>
        <v>ＦＣ大島レインボーズ</v>
      </c>
      <c r="CE12" s="144">
        <f>IF('２０１６．５年生組合せ表'!AE12="","",'２０１６．５年生組合せ表'!AE12)</f>
        <v>0</v>
      </c>
      <c r="CF12" s="144">
        <f>IF('２０１６．５年生組合せ表'!AA12="","",'２０１６．５年生組合せ表'!AA12)</f>
        <v>2</v>
      </c>
    </row>
    <row r="13" spans="2:84" ht="28.5" customHeight="1">
      <c r="B13" s="97"/>
      <c r="C13" s="133">
        <v>7</v>
      </c>
      <c r="D13" s="133" t="s">
        <v>10</v>
      </c>
      <c r="E13" s="120">
        <f t="shared" si="0"/>
        <v>1</v>
      </c>
      <c r="F13" s="121" t="str">
        <f t="shared" si="48"/>
        <v>△</v>
      </c>
      <c r="G13" s="122">
        <f t="shared" si="1"/>
        <v>1</v>
      </c>
      <c r="H13" s="120">
        <f t="shared" si="2"/>
        <v>3</v>
      </c>
      <c r="I13" s="121" t="str">
        <f t="shared" si="49"/>
        <v>○</v>
      </c>
      <c r="J13" s="122">
        <f t="shared" si="3"/>
        <v>1</v>
      </c>
      <c r="K13" s="120">
        <f t="shared" si="4"/>
        <v>2</v>
      </c>
      <c r="L13" s="121" t="str">
        <f t="shared" si="50"/>
        <v>△</v>
      </c>
      <c r="M13" s="122">
        <f t="shared" si="5"/>
        <v>2</v>
      </c>
      <c r="N13" s="120">
        <f t="shared" si="6"/>
        <v>2</v>
      </c>
      <c r="O13" s="121" t="str">
        <f t="shared" si="51"/>
        <v>○</v>
      </c>
      <c r="P13" s="122">
        <f t="shared" si="7"/>
        <v>0</v>
      </c>
      <c r="Q13" s="120">
        <f t="shared" si="8"/>
        <v>5</v>
      </c>
      <c r="R13" s="121" t="str">
        <f t="shared" si="52"/>
        <v>○</v>
      </c>
      <c r="S13" s="122">
        <f t="shared" si="9"/>
        <v>0</v>
      </c>
      <c r="T13" s="120">
        <f t="shared" si="10"/>
        <v>5</v>
      </c>
      <c r="U13" s="121" t="str">
        <f t="shared" si="53"/>
        <v>○</v>
      </c>
      <c r="V13" s="122">
        <f t="shared" si="11"/>
        <v>2</v>
      </c>
      <c r="W13" s="120">
        <f t="shared" si="12"/>
      </c>
      <c r="X13" s="121">
        <f t="shared" si="54"/>
      </c>
      <c r="Y13" s="122">
        <f t="shared" si="13"/>
      </c>
      <c r="Z13" s="120">
        <f t="shared" si="14"/>
        <v>0</v>
      </c>
      <c r="AA13" s="121" t="str">
        <f t="shared" si="55"/>
        <v>×</v>
      </c>
      <c r="AB13" s="122">
        <f t="shared" si="15"/>
        <v>2</v>
      </c>
      <c r="AC13" s="120">
        <f t="shared" si="16"/>
        <v>4</v>
      </c>
      <c r="AD13" s="121" t="str">
        <f t="shared" si="56"/>
        <v>○</v>
      </c>
      <c r="AE13" s="122">
        <f t="shared" si="17"/>
        <v>2</v>
      </c>
      <c r="AF13" s="120">
        <f t="shared" si="18"/>
      </c>
      <c r="AG13" s="121">
        <f t="shared" si="57"/>
      </c>
      <c r="AH13" s="122">
        <f t="shared" si="19"/>
      </c>
      <c r="AI13" s="120">
        <f t="shared" si="20"/>
        <v>1</v>
      </c>
      <c r="AJ13" s="121" t="str">
        <f t="shared" si="58"/>
        <v>×</v>
      </c>
      <c r="AK13" s="122">
        <f t="shared" si="21"/>
        <v>2</v>
      </c>
      <c r="AL13" s="120">
        <f t="shared" si="22"/>
      </c>
      <c r="AM13" s="121">
        <f t="shared" si="59"/>
      </c>
      <c r="AN13" s="122">
        <f t="shared" si="23"/>
      </c>
      <c r="AO13" s="120">
        <f t="shared" si="24"/>
        <v>9</v>
      </c>
      <c r="AP13" s="121" t="str">
        <f t="shared" si="60"/>
        <v>○</v>
      </c>
      <c r="AQ13" s="122">
        <f t="shared" si="25"/>
        <v>1</v>
      </c>
      <c r="AR13" s="120">
        <f t="shared" si="26"/>
        <v>0</v>
      </c>
      <c r="AS13" s="121" t="str">
        <f t="shared" si="61"/>
        <v>×</v>
      </c>
      <c r="AT13" s="122">
        <f t="shared" si="27"/>
        <v>4</v>
      </c>
      <c r="AU13" s="120">
        <f t="shared" si="28"/>
        <v>1</v>
      </c>
      <c r="AV13" s="121" t="str">
        <f t="shared" si="62"/>
        <v>×</v>
      </c>
      <c r="AW13" s="122">
        <f t="shared" si="29"/>
        <v>7</v>
      </c>
      <c r="AX13" s="120">
        <f t="shared" si="30"/>
      </c>
      <c r="AY13" s="121">
        <f t="shared" si="63"/>
      </c>
      <c r="AZ13" s="122">
        <f t="shared" si="31"/>
      </c>
      <c r="BA13" s="120">
        <f t="shared" si="32"/>
      </c>
      <c r="BB13" s="121">
        <f t="shared" si="64"/>
      </c>
      <c r="BC13" s="122">
        <f t="shared" si="33"/>
      </c>
      <c r="BD13" s="120">
        <f t="shared" si="34"/>
      </c>
      <c r="BE13" s="121">
        <f t="shared" si="65"/>
      </c>
      <c r="BF13" s="122">
        <f t="shared" si="35"/>
      </c>
      <c r="BG13" s="120">
        <f t="shared" si="36"/>
      </c>
      <c r="BH13" s="121">
        <f t="shared" si="66"/>
      </c>
      <c r="BI13" s="122">
        <f t="shared" si="37"/>
      </c>
      <c r="BJ13" s="126">
        <f t="shared" si="38"/>
      </c>
      <c r="BK13" s="127">
        <f t="shared" si="67"/>
      </c>
      <c r="BL13" s="128">
        <f t="shared" si="39"/>
      </c>
      <c r="BM13" s="129"/>
      <c r="BN13" s="130">
        <f t="shared" si="40"/>
        <v>6</v>
      </c>
      <c r="BO13" s="130">
        <f t="shared" si="41"/>
        <v>2</v>
      </c>
      <c r="BP13" s="130">
        <f t="shared" si="42"/>
        <v>4</v>
      </c>
      <c r="BQ13" s="130">
        <f t="shared" si="43"/>
        <v>20</v>
      </c>
      <c r="BR13" s="130">
        <f t="shared" si="44"/>
        <v>33</v>
      </c>
      <c r="BS13" s="130">
        <f t="shared" si="45"/>
        <v>24</v>
      </c>
      <c r="BT13" s="131">
        <f t="shared" si="46"/>
        <v>20123</v>
      </c>
      <c r="BU13" s="132">
        <f t="shared" si="47"/>
        <v>6</v>
      </c>
      <c r="BV13" s="100"/>
      <c r="CA13" s="143" t="str">
        <f>IF('２０１６．５年生組合せ表'!AA13="","",'２０１６．５年生組合せ表'!O13&amp;'２０１６．５年生組合せ表'!AG13)</f>
        <v>ＦＣ北砂城東フェニックス</v>
      </c>
      <c r="CB13" s="144">
        <f>IF('２０１６．５年生組合せ表'!AA13="","",'２０１６．５年生組合せ表'!AA13)</f>
        <v>3</v>
      </c>
      <c r="CC13" s="144">
        <f>IF('２０１６．５年生組合せ表'!AE13="","",'２０１６．５年生組合せ表'!AE13)</f>
        <v>1</v>
      </c>
      <c r="CD13" s="144" t="str">
        <f>IF('２０１６．５年生組合せ表'!AA13="","",'２０１６．５年生組合せ表'!AG13&amp;'２０１６．５年生組合せ表'!O13)</f>
        <v>城東フェニックスＦＣ北砂</v>
      </c>
      <c r="CE13" s="144">
        <f>IF('２０１６．５年生組合せ表'!AE13="","",'２０１６．５年生組合せ表'!AE13)</f>
        <v>1</v>
      </c>
      <c r="CF13" s="144">
        <f>IF('２０１６．５年生組合せ表'!AA13="","",'２０１６．５年生組合せ表'!AA13)</f>
        <v>3</v>
      </c>
    </row>
    <row r="14" spans="2:84" ht="28.5" customHeight="1">
      <c r="B14" s="97"/>
      <c r="C14" s="133">
        <v>8</v>
      </c>
      <c r="D14" s="133" t="s">
        <v>49</v>
      </c>
      <c r="E14" s="120">
        <f t="shared" si="0"/>
        <v>3</v>
      </c>
      <c r="F14" s="121" t="str">
        <f t="shared" si="48"/>
        <v>○</v>
      </c>
      <c r="G14" s="122">
        <f t="shared" si="1"/>
        <v>2</v>
      </c>
      <c r="H14" s="120">
        <f t="shared" si="2"/>
      </c>
      <c r="I14" s="121">
        <f t="shared" si="49"/>
      </c>
      <c r="J14" s="122">
        <f t="shared" si="3"/>
      </c>
      <c r="K14" s="120">
        <f t="shared" si="4"/>
        <v>3</v>
      </c>
      <c r="L14" s="121" t="str">
        <f t="shared" si="50"/>
        <v>○</v>
      </c>
      <c r="M14" s="122">
        <f t="shared" si="5"/>
        <v>0</v>
      </c>
      <c r="N14" s="120">
        <f t="shared" si="6"/>
        <v>2</v>
      </c>
      <c r="O14" s="121" t="str">
        <f t="shared" si="51"/>
        <v>○</v>
      </c>
      <c r="P14" s="122">
        <f t="shared" si="7"/>
        <v>1</v>
      </c>
      <c r="Q14" s="120">
        <f t="shared" si="8"/>
        <v>12</v>
      </c>
      <c r="R14" s="121" t="str">
        <f t="shared" si="52"/>
        <v>○</v>
      </c>
      <c r="S14" s="122">
        <f t="shared" si="9"/>
        <v>0</v>
      </c>
      <c r="T14" s="120">
        <f t="shared" si="10"/>
        <v>4</v>
      </c>
      <c r="U14" s="121" t="str">
        <f t="shared" si="53"/>
        <v>○</v>
      </c>
      <c r="V14" s="122">
        <f t="shared" si="11"/>
        <v>0</v>
      </c>
      <c r="W14" s="120">
        <f t="shared" si="12"/>
        <v>2</v>
      </c>
      <c r="X14" s="121" t="str">
        <f t="shared" si="54"/>
        <v>○</v>
      </c>
      <c r="Y14" s="122">
        <f t="shared" si="13"/>
        <v>0</v>
      </c>
      <c r="Z14" s="120">
        <f t="shared" si="14"/>
      </c>
      <c r="AA14" s="121">
        <f t="shared" si="55"/>
      </c>
      <c r="AB14" s="122">
        <f t="shared" si="15"/>
      </c>
      <c r="AC14" s="120">
        <f t="shared" si="16"/>
        <v>4</v>
      </c>
      <c r="AD14" s="121" t="str">
        <f t="shared" si="56"/>
        <v>○</v>
      </c>
      <c r="AE14" s="122">
        <f t="shared" si="17"/>
        <v>1</v>
      </c>
      <c r="AF14" s="120">
        <f t="shared" si="18"/>
      </c>
      <c r="AG14" s="121">
        <f t="shared" si="57"/>
      </c>
      <c r="AH14" s="122">
        <f t="shared" si="19"/>
      </c>
      <c r="AI14" s="120">
        <f t="shared" si="20"/>
      </c>
      <c r="AJ14" s="121">
        <f t="shared" si="58"/>
      </c>
      <c r="AK14" s="122">
        <f t="shared" si="21"/>
      </c>
      <c r="AL14" s="120">
        <f t="shared" si="22"/>
        <v>4</v>
      </c>
      <c r="AM14" s="121" t="str">
        <f t="shared" si="59"/>
        <v>○</v>
      </c>
      <c r="AN14" s="122">
        <f t="shared" si="23"/>
        <v>0</v>
      </c>
      <c r="AO14" s="120">
        <f t="shared" si="24"/>
      </c>
      <c r="AP14" s="121">
        <f t="shared" si="60"/>
      </c>
      <c r="AQ14" s="122">
        <f t="shared" si="25"/>
      </c>
      <c r="AR14" s="120">
        <f t="shared" si="26"/>
        <v>0</v>
      </c>
      <c r="AS14" s="121" t="str">
        <f t="shared" si="61"/>
        <v>×</v>
      </c>
      <c r="AT14" s="122">
        <f t="shared" si="27"/>
        <v>1</v>
      </c>
      <c r="AU14" s="120">
        <f t="shared" si="28"/>
      </c>
      <c r="AV14" s="121">
        <f t="shared" si="62"/>
      </c>
      <c r="AW14" s="122">
        <f t="shared" si="29"/>
      </c>
      <c r="AX14" s="120">
        <f t="shared" si="30"/>
      </c>
      <c r="AY14" s="121">
        <f t="shared" si="63"/>
      </c>
      <c r="AZ14" s="122">
        <f t="shared" si="31"/>
      </c>
      <c r="BA14" s="120">
        <f t="shared" si="32"/>
      </c>
      <c r="BB14" s="121">
        <f t="shared" si="64"/>
      </c>
      <c r="BC14" s="122">
        <f t="shared" si="33"/>
      </c>
      <c r="BD14" s="120">
        <f t="shared" si="34"/>
      </c>
      <c r="BE14" s="121">
        <f t="shared" si="65"/>
      </c>
      <c r="BF14" s="122">
        <f t="shared" si="35"/>
      </c>
      <c r="BG14" s="120">
        <f t="shared" si="36"/>
      </c>
      <c r="BH14" s="121">
        <f t="shared" si="66"/>
      </c>
      <c r="BI14" s="122">
        <f t="shared" si="37"/>
      </c>
      <c r="BJ14" s="126">
        <f t="shared" si="38"/>
        <v>1</v>
      </c>
      <c r="BK14" s="127" t="str">
        <f t="shared" si="67"/>
        <v>○</v>
      </c>
      <c r="BL14" s="128">
        <f t="shared" si="39"/>
        <v>0</v>
      </c>
      <c r="BM14" s="129"/>
      <c r="BN14" s="130">
        <f t="shared" si="40"/>
        <v>8</v>
      </c>
      <c r="BO14" s="130">
        <f t="shared" si="41"/>
        <v>0</v>
      </c>
      <c r="BP14" s="130">
        <f t="shared" si="42"/>
        <v>1</v>
      </c>
      <c r="BQ14" s="130">
        <f t="shared" si="43"/>
        <v>24</v>
      </c>
      <c r="BR14" s="130">
        <f t="shared" si="44"/>
        <v>34</v>
      </c>
      <c r="BS14" s="130">
        <f t="shared" si="45"/>
        <v>5</v>
      </c>
      <c r="BT14" s="131">
        <f t="shared" si="46"/>
        <v>24324</v>
      </c>
      <c r="BU14" s="132">
        <f t="shared" si="47"/>
        <v>5</v>
      </c>
      <c r="BV14" s="100"/>
      <c r="CA14" s="143">
        <f>IF('２０１６．５年生組合せ表'!AA14="","",'２０１６．５年生組合せ表'!O14&amp;'２０１６．５年生組合せ表'!AG14)</f>
      </c>
      <c r="CB14" s="144">
        <f>IF('２０１６．５年生組合せ表'!AA14="","",'２０１６．５年生組合せ表'!AA14)</f>
      </c>
      <c r="CC14" s="144">
        <f>IF('２０１６．５年生組合せ表'!AE14="","",'２０１６．５年生組合せ表'!AE14)</f>
      </c>
      <c r="CD14" s="144">
        <f>IF('２０１６．５年生組合せ表'!AA14="","",'２０１６．５年生組合せ表'!AG14&amp;'２０１６．５年生組合せ表'!O14)</f>
      </c>
      <c r="CE14" s="144">
        <f>IF('２０１６．５年生組合せ表'!AE14="","",'２０１６．５年生組合せ表'!AE14)</f>
      </c>
      <c r="CF14" s="144">
        <f>IF('２０１６．５年生組合せ表'!AA14="","",'２０１６．５年生組合せ表'!AA14)</f>
      </c>
    </row>
    <row r="15" spans="2:84" ht="28.5" customHeight="1">
      <c r="B15" s="97"/>
      <c r="C15" s="133">
        <v>9</v>
      </c>
      <c r="D15" s="133" t="s">
        <v>61</v>
      </c>
      <c r="E15" s="120">
        <f t="shared" si="0"/>
        <v>1</v>
      </c>
      <c r="F15" s="121" t="str">
        <f t="shared" si="48"/>
        <v>×</v>
      </c>
      <c r="G15" s="122">
        <f t="shared" si="1"/>
        <v>3</v>
      </c>
      <c r="H15" s="120">
        <f t="shared" si="2"/>
        <v>2</v>
      </c>
      <c r="I15" s="121" t="str">
        <f t="shared" si="49"/>
        <v>△</v>
      </c>
      <c r="J15" s="122">
        <f t="shared" si="3"/>
        <v>2</v>
      </c>
      <c r="K15" s="120">
        <f t="shared" si="4"/>
        <v>3</v>
      </c>
      <c r="L15" s="121" t="str">
        <f t="shared" si="50"/>
        <v>○</v>
      </c>
      <c r="M15" s="122">
        <f t="shared" si="5"/>
        <v>1</v>
      </c>
      <c r="N15" s="120">
        <f t="shared" si="6"/>
        <v>1</v>
      </c>
      <c r="O15" s="121" t="str">
        <f t="shared" si="51"/>
        <v>×</v>
      </c>
      <c r="P15" s="122">
        <f t="shared" si="7"/>
        <v>3</v>
      </c>
      <c r="Q15" s="120">
        <f t="shared" si="8"/>
        <v>1</v>
      </c>
      <c r="R15" s="121" t="str">
        <f t="shared" si="52"/>
        <v>×</v>
      </c>
      <c r="S15" s="122">
        <f t="shared" si="9"/>
        <v>2</v>
      </c>
      <c r="T15" s="120">
        <f t="shared" si="10"/>
        <v>1</v>
      </c>
      <c r="U15" s="121" t="str">
        <f t="shared" si="53"/>
        <v>×</v>
      </c>
      <c r="V15" s="122">
        <f t="shared" si="11"/>
        <v>2</v>
      </c>
      <c r="W15" s="120">
        <f t="shared" si="12"/>
        <v>2</v>
      </c>
      <c r="X15" s="121" t="str">
        <f t="shared" si="54"/>
        <v>×</v>
      </c>
      <c r="Y15" s="122">
        <f t="shared" si="13"/>
        <v>4</v>
      </c>
      <c r="Z15" s="120">
        <f t="shared" si="14"/>
        <v>1</v>
      </c>
      <c r="AA15" s="121" t="str">
        <f t="shared" si="55"/>
        <v>×</v>
      </c>
      <c r="AB15" s="122">
        <f t="shared" si="15"/>
        <v>4</v>
      </c>
      <c r="AC15" s="120">
        <f t="shared" si="16"/>
      </c>
      <c r="AD15" s="121">
        <f t="shared" si="56"/>
      </c>
      <c r="AE15" s="122">
        <f t="shared" si="17"/>
      </c>
      <c r="AF15" s="120">
        <f t="shared" si="18"/>
        <v>3</v>
      </c>
      <c r="AG15" s="121" t="str">
        <f t="shared" si="57"/>
        <v>○</v>
      </c>
      <c r="AH15" s="122">
        <f t="shared" si="19"/>
        <v>2</v>
      </c>
      <c r="AI15" s="120">
        <f t="shared" si="20"/>
        <v>1</v>
      </c>
      <c r="AJ15" s="121" t="str">
        <f t="shared" si="58"/>
        <v>△</v>
      </c>
      <c r="AK15" s="122">
        <f t="shared" si="21"/>
        <v>1</v>
      </c>
      <c r="AL15" s="120">
        <f t="shared" si="22"/>
        <v>4</v>
      </c>
      <c r="AM15" s="121" t="str">
        <f t="shared" si="59"/>
        <v>○</v>
      </c>
      <c r="AN15" s="122">
        <f t="shared" si="23"/>
        <v>1</v>
      </c>
      <c r="AO15" s="120">
        <f t="shared" si="24"/>
        <v>8</v>
      </c>
      <c r="AP15" s="121" t="str">
        <f t="shared" si="60"/>
        <v>○</v>
      </c>
      <c r="AQ15" s="122">
        <f t="shared" si="25"/>
        <v>0</v>
      </c>
      <c r="AR15" s="120">
        <f t="shared" si="26"/>
        <v>1</v>
      </c>
      <c r="AS15" s="121" t="str">
        <f t="shared" si="61"/>
        <v>△</v>
      </c>
      <c r="AT15" s="122">
        <f t="shared" si="27"/>
        <v>1</v>
      </c>
      <c r="AU15" s="120">
        <f t="shared" si="28"/>
        <v>1</v>
      </c>
      <c r="AV15" s="121" t="str">
        <f t="shared" si="62"/>
        <v>×</v>
      </c>
      <c r="AW15" s="122">
        <f t="shared" si="29"/>
        <v>4</v>
      </c>
      <c r="AX15" s="120">
        <f t="shared" si="30"/>
      </c>
      <c r="AY15" s="121">
        <f t="shared" si="63"/>
      </c>
      <c r="AZ15" s="122">
        <f t="shared" si="31"/>
      </c>
      <c r="BA15" s="120">
        <f t="shared" si="32"/>
      </c>
      <c r="BB15" s="121">
        <f t="shared" si="64"/>
      </c>
      <c r="BC15" s="122">
        <f t="shared" si="33"/>
      </c>
      <c r="BD15" s="120">
        <f t="shared" si="34"/>
      </c>
      <c r="BE15" s="121">
        <f t="shared" si="65"/>
      </c>
      <c r="BF15" s="122">
        <f t="shared" si="35"/>
      </c>
      <c r="BG15" s="120">
        <f t="shared" si="36"/>
      </c>
      <c r="BH15" s="121">
        <f t="shared" si="66"/>
      </c>
      <c r="BI15" s="122">
        <f t="shared" si="37"/>
      </c>
      <c r="BJ15" s="126">
        <f t="shared" si="38"/>
        <v>1</v>
      </c>
      <c r="BK15" s="127" t="str">
        <f t="shared" si="67"/>
        <v>○</v>
      </c>
      <c r="BL15" s="128">
        <f t="shared" si="39"/>
        <v>0</v>
      </c>
      <c r="BM15" s="129"/>
      <c r="BN15" s="130">
        <f t="shared" si="40"/>
        <v>4</v>
      </c>
      <c r="BO15" s="130">
        <f t="shared" si="41"/>
        <v>3</v>
      </c>
      <c r="BP15" s="130">
        <f t="shared" si="42"/>
        <v>7</v>
      </c>
      <c r="BQ15" s="130">
        <f t="shared" si="43"/>
        <v>15</v>
      </c>
      <c r="BR15" s="130">
        <f t="shared" si="44"/>
        <v>30</v>
      </c>
      <c r="BS15" s="130">
        <f t="shared" si="45"/>
        <v>30</v>
      </c>
      <c r="BT15" s="131">
        <f t="shared" si="46"/>
        <v>15030</v>
      </c>
      <c r="BU15" s="132">
        <f t="shared" si="47"/>
        <v>11</v>
      </c>
      <c r="BV15" s="100"/>
      <c r="CA15" s="143">
        <f>IF('２０１６．５年生組合せ表'!AA15="","",'２０１６．５年生組合せ表'!O15&amp;'２０１６．５年生組合せ表'!AG15)</f>
      </c>
      <c r="CB15" s="144">
        <f>IF('２０１６．５年生組合せ表'!AA15="","",'２０１６．５年生組合せ表'!AA15)</f>
      </c>
      <c r="CC15" s="144">
        <f>IF('２０１６．５年生組合せ表'!AE15="","",'２０１６．５年生組合せ表'!AE15)</f>
      </c>
      <c r="CD15" s="144">
        <f>IF('２０１６．５年生組合せ表'!AA15="","",'２０１６．５年生組合せ表'!AG15&amp;'２０１６．５年生組合せ表'!O15)</f>
      </c>
      <c r="CE15" s="144">
        <f>IF('２０１６．５年生組合せ表'!AE15="","",'２０１６．５年生組合せ表'!AE15)</f>
      </c>
      <c r="CF15" s="144">
        <f>IF('２０１６．５年生組合せ表'!AA15="","",'２０１６．５年生組合せ表'!AA15)</f>
      </c>
    </row>
    <row r="16" spans="2:84" ht="28.5" customHeight="1">
      <c r="B16" s="97"/>
      <c r="C16" s="133">
        <v>10</v>
      </c>
      <c r="D16" s="133" t="s">
        <v>62</v>
      </c>
      <c r="E16" s="120">
        <f t="shared" si="0"/>
        <v>2</v>
      </c>
      <c r="F16" s="121" t="str">
        <f t="shared" si="48"/>
        <v>○</v>
      </c>
      <c r="G16" s="122">
        <f t="shared" si="1"/>
        <v>1</v>
      </c>
      <c r="H16" s="120">
        <f t="shared" si="2"/>
        <v>1</v>
      </c>
      <c r="I16" s="121" t="str">
        <f t="shared" si="49"/>
        <v>×</v>
      </c>
      <c r="J16" s="122">
        <f t="shared" si="3"/>
        <v>3</v>
      </c>
      <c r="K16" s="120">
        <f t="shared" si="4"/>
        <v>3</v>
      </c>
      <c r="L16" s="121" t="str">
        <f t="shared" si="50"/>
        <v>○</v>
      </c>
      <c r="M16" s="122">
        <f t="shared" si="5"/>
        <v>1</v>
      </c>
      <c r="N16" s="120">
        <f t="shared" si="6"/>
        <v>2</v>
      </c>
      <c r="O16" s="121" t="str">
        <f t="shared" si="51"/>
        <v>△</v>
      </c>
      <c r="P16" s="122">
        <f t="shared" si="7"/>
        <v>2</v>
      </c>
      <c r="Q16" s="120">
        <f t="shared" si="8"/>
        <v>1</v>
      </c>
      <c r="R16" s="121" t="str">
        <f t="shared" si="52"/>
        <v>△</v>
      </c>
      <c r="S16" s="122">
        <f t="shared" si="9"/>
        <v>1</v>
      </c>
      <c r="T16" s="120">
        <f t="shared" si="10"/>
        <v>0</v>
      </c>
      <c r="U16" s="121" t="str">
        <f t="shared" si="53"/>
        <v>△</v>
      </c>
      <c r="V16" s="122">
        <f t="shared" si="11"/>
        <v>0</v>
      </c>
      <c r="W16" s="120">
        <f t="shared" si="12"/>
      </c>
      <c r="X16" s="121">
        <f t="shared" si="54"/>
      </c>
      <c r="Y16" s="122">
        <f t="shared" si="13"/>
      </c>
      <c r="Z16" s="120">
        <f t="shared" si="14"/>
      </c>
      <c r="AA16" s="121">
        <f t="shared" si="55"/>
      </c>
      <c r="AB16" s="122">
        <f t="shared" si="15"/>
      </c>
      <c r="AC16" s="120">
        <f t="shared" si="16"/>
        <v>2</v>
      </c>
      <c r="AD16" s="121" t="str">
        <f t="shared" si="56"/>
        <v>×</v>
      </c>
      <c r="AE16" s="122">
        <f t="shared" si="17"/>
        <v>3</v>
      </c>
      <c r="AF16" s="120">
        <f t="shared" si="18"/>
      </c>
      <c r="AG16" s="121">
        <f t="shared" si="57"/>
      </c>
      <c r="AH16" s="122">
        <f t="shared" si="19"/>
      </c>
      <c r="AI16" s="120">
        <f t="shared" si="20"/>
        <v>1</v>
      </c>
      <c r="AJ16" s="121" t="str">
        <f t="shared" si="58"/>
        <v>×</v>
      </c>
      <c r="AK16" s="122">
        <f t="shared" si="21"/>
        <v>8</v>
      </c>
      <c r="AL16" s="120">
        <f t="shared" si="22"/>
        <v>0</v>
      </c>
      <c r="AM16" s="121" t="str">
        <f t="shared" si="59"/>
        <v>×</v>
      </c>
      <c r="AN16" s="122">
        <f t="shared" si="23"/>
        <v>3</v>
      </c>
      <c r="AO16" s="120">
        <f t="shared" si="24"/>
        <v>8</v>
      </c>
      <c r="AP16" s="121" t="str">
        <f t="shared" si="60"/>
        <v>○</v>
      </c>
      <c r="AQ16" s="122">
        <f t="shared" si="25"/>
        <v>1</v>
      </c>
      <c r="AR16" s="120">
        <f t="shared" si="26"/>
        <v>1</v>
      </c>
      <c r="AS16" s="121" t="str">
        <f t="shared" si="61"/>
        <v>○</v>
      </c>
      <c r="AT16" s="122">
        <f t="shared" si="27"/>
        <v>0</v>
      </c>
      <c r="AU16" s="120">
        <f t="shared" si="28"/>
        <v>0</v>
      </c>
      <c r="AV16" s="121" t="str">
        <f t="shared" si="62"/>
        <v>×</v>
      </c>
      <c r="AW16" s="122">
        <f t="shared" si="29"/>
        <v>4</v>
      </c>
      <c r="AX16" s="120">
        <f t="shared" si="30"/>
      </c>
      <c r="AY16" s="121">
        <f t="shared" si="63"/>
      </c>
      <c r="AZ16" s="122">
        <f t="shared" si="31"/>
      </c>
      <c r="BA16" s="120">
        <f t="shared" si="32"/>
      </c>
      <c r="BB16" s="121">
        <f t="shared" si="64"/>
      </c>
      <c r="BC16" s="122">
        <f t="shared" si="33"/>
      </c>
      <c r="BD16" s="120">
        <f t="shared" si="34"/>
      </c>
      <c r="BE16" s="121">
        <f t="shared" si="65"/>
      </c>
      <c r="BF16" s="122">
        <f t="shared" si="35"/>
      </c>
      <c r="BG16" s="120">
        <f t="shared" si="36"/>
      </c>
      <c r="BH16" s="121">
        <f t="shared" si="66"/>
      </c>
      <c r="BI16" s="122">
        <f t="shared" si="37"/>
      </c>
      <c r="BJ16" s="126">
        <f t="shared" si="38"/>
        <v>0</v>
      </c>
      <c r="BK16" s="127" t="str">
        <f t="shared" si="67"/>
        <v>△</v>
      </c>
      <c r="BL16" s="128">
        <f t="shared" si="39"/>
        <v>0</v>
      </c>
      <c r="BM16" s="129"/>
      <c r="BN16" s="130">
        <f t="shared" si="40"/>
        <v>4</v>
      </c>
      <c r="BO16" s="130">
        <f t="shared" si="41"/>
        <v>3</v>
      </c>
      <c r="BP16" s="130">
        <f t="shared" si="42"/>
        <v>5</v>
      </c>
      <c r="BQ16" s="130">
        <f t="shared" si="43"/>
        <v>15</v>
      </c>
      <c r="BR16" s="130">
        <f t="shared" si="44"/>
        <v>21</v>
      </c>
      <c r="BS16" s="130">
        <f t="shared" si="45"/>
        <v>27</v>
      </c>
      <c r="BT16" s="131">
        <f t="shared" si="46"/>
        <v>14961</v>
      </c>
      <c r="BU16" s="132">
        <f t="shared" si="47"/>
        <v>12</v>
      </c>
      <c r="BV16" s="100"/>
      <c r="CA16" s="143">
        <f>IF('２０１６．５年生組合せ表'!AA16="","",'２０１６．５年生組合せ表'!O16&amp;'２０１６．５年生組合せ表'!AG16)</f>
      </c>
      <c r="CB16" s="144">
        <f>IF('２０１６．５年生組合せ表'!AA16="","",'２０１６．５年生組合せ表'!AA16)</f>
      </c>
      <c r="CC16" s="144">
        <f>IF('２０１６．５年生組合せ表'!AE16="","",'２０１６．５年生組合せ表'!AE16)</f>
      </c>
      <c r="CD16" s="144">
        <f>IF('２０１６．５年生組合せ表'!AA16="","",'２０１６．５年生組合せ表'!AG16&amp;'２０１６．５年生組合せ表'!O16)</f>
      </c>
      <c r="CE16" s="144">
        <f>IF('２０１６．５年生組合せ表'!AE16="","",'２０１６．５年生組合せ表'!AE16)</f>
      </c>
      <c r="CF16" s="144">
        <f>IF('２０１６．５年生組合せ表'!AA16="","",'２０１６．５年生組合せ表'!AA16)</f>
      </c>
    </row>
    <row r="17" spans="2:84" ht="28.5" customHeight="1">
      <c r="B17" s="97"/>
      <c r="C17" s="133">
        <v>11</v>
      </c>
      <c r="D17" s="133" t="s">
        <v>63</v>
      </c>
      <c r="E17" s="120">
        <f t="shared" si="0"/>
        <v>4</v>
      </c>
      <c r="F17" s="121" t="str">
        <f t="shared" si="48"/>
        <v>△</v>
      </c>
      <c r="G17" s="122">
        <f t="shared" si="1"/>
        <v>4</v>
      </c>
      <c r="H17" s="120">
        <f t="shared" si="2"/>
        <v>0</v>
      </c>
      <c r="I17" s="121" t="str">
        <f t="shared" si="49"/>
        <v>△</v>
      </c>
      <c r="J17" s="122">
        <f t="shared" si="3"/>
        <v>0</v>
      </c>
      <c r="K17" s="120">
        <f t="shared" si="4"/>
        <v>6</v>
      </c>
      <c r="L17" s="121" t="str">
        <f t="shared" si="50"/>
        <v>○</v>
      </c>
      <c r="M17" s="122">
        <f t="shared" si="5"/>
        <v>0</v>
      </c>
      <c r="N17" s="120">
        <f t="shared" si="6"/>
        <v>4</v>
      </c>
      <c r="O17" s="121" t="str">
        <f t="shared" si="51"/>
        <v>○</v>
      </c>
      <c r="P17" s="122">
        <f t="shared" si="7"/>
        <v>0</v>
      </c>
      <c r="Q17" s="120">
        <f t="shared" si="8"/>
        <v>2</v>
      </c>
      <c r="R17" s="121" t="str">
        <f t="shared" si="52"/>
        <v>○</v>
      </c>
      <c r="S17" s="122">
        <f t="shared" si="9"/>
        <v>0</v>
      </c>
      <c r="T17" s="120">
        <f t="shared" si="10"/>
        <v>1</v>
      </c>
      <c r="U17" s="121" t="str">
        <f t="shared" si="53"/>
        <v>×</v>
      </c>
      <c r="V17" s="122">
        <f t="shared" si="11"/>
        <v>2</v>
      </c>
      <c r="W17" s="120">
        <f t="shared" si="12"/>
        <v>2</v>
      </c>
      <c r="X17" s="121" t="str">
        <f t="shared" si="54"/>
        <v>○</v>
      </c>
      <c r="Y17" s="122">
        <f t="shared" si="13"/>
        <v>1</v>
      </c>
      <c r="Z17" s="120">
        <f t="shared" si="14"/>
      </c>
      <c r="AA17" s="121">
        <f t="shared" si="55"/>
      </c>
      <c r="AB17" s="122">
        <f t="shared" si="15"/>
      </c>
      <c r="AC17" s="120">
        <f t="shared" si="16"/>
        <v>1</v>
      </c>
      <c r="AD17" s="121" t="str">
        <f t="shared" si="56"/>
        <v>△</v>
      </c>
      <c r="AE17" s="122">
        <f t="shared" si="17"/>
        <v>1</v>
      </c>
      <c r="AF17" s="120">
        <f t="shared" si="18"/>
        <v>8</v>
      </c>
      <c r="AG17" s="121" t="str">
        <f t="shared" si="57"/>
        <v>○</v>
      </c>
      <c r="AH17" s="122">
        <f t="shared" si="19"/>
        <v>1</v>
      </c>
      <c r="AI17" s="120">
        <f t="shared" si="20"/>
      </c>
      <c r="AJ17" s="121">
        <f t="shared" si="58"/>
      </c>
      <c r="AK17" s="122">
        <f t="shared" si="21"/>
      </c>
      <c r="AL17" s="120">
        <f t="shared" si="22"/>
        <v>3</v>
      </c>
      <c r="AM17" s="121" t="str">
        <f t="shared" si="59"/>
        <v>○</v>
      </c>
      <c r="AN17" s="122">
        <f t="shared" si="23"/>
        <v>2</v>
      </c>
      <c r="AO17" s="120">
        <f t="shared" si="24"/>
        <v>17</v>
      </c>
      <c r="AP17" s="121" t="str">
        <f t="shared" si="60"/>
        <v>○</v>
      </c>
      <c r="AQ17" s="122">
        <f t="shared" si="25"/>
        <v>0</v>
      </c>
      <c r="AR17" s="120">
        <f t="shared" si="26"/>
        <v>6</v>
      </c>
      <c r="AS17" s="121" t="str">
        <f t="shared" si="61"/>
        <v>○</v>
      </c>
      <c r="AT17" s="122">
        <f t="shared" si="27"/>
        <v>0</v>
      </c>
      <c r="AU17" s="120">
        <f t="shared" si="28"/>
        <v>0</v>
      </c>
      <c r="AV17" s="121" t="str">
        <f t="shared" si="62"/>
        <v>×</v>
      </c>
      <c r="AW17" s="122">
        <f t="shared" si="29"/>
        <v>2</v>
      </c>
      <c r="AX17" s="120">
        <f t="shared" si="30"/>
      </c>
      <c r="AY17" s="121">
        <f t="shared" si="63"/>
      </c>
      <c r="AZ17" s="122">
        <f t="shared" si="31"/>
      </c>
      <c r="BA17" s="120">
        <f t="shared" si="32"/>
      </c>
      <c r="BB17" s="121">
        <f t="shared" si="64"/>
      </c>
      <c r="BC17" s="122">
        <f t="shared" si="33"/>
      </c>
      <c r="BD17" s="120">
        <f t="shared" si="34"/>
      </c>
      <c r="BE17" s="121">
        <f t="shared" si="65"/>
      </c>
      <c r="BF17" s="122">
        <f t="shared" si="35"/>
      </c>
      <c r="BG17" s="120">
        <f t="shared" si="36"/>
      </c>
      <c r="BH17" s="121">
        <f t="shared" si="66"/>
      </c>
      <c r="BI17" s="122">
        <f t="shared" si="37"/>
      </c>
      <c r="BJ17" s="126">
        <f t="shared" si="38"/>
        <v>3</v>
      </c>
      <c r="BK17" s="127" t="str">
        <f t="shared" si="67"/>
        <v>○</v>
      </c>
      <c r="BL17" s="128">
        <f t="shared" si="39"/>
        <v>0</v>
      </c>
      <c r="BM17" s="129"/>
      <c r="BN17" s="130">
        <f t="shared" si="40"/>
        <v>8</v>
      </c>
      <c r="BO17" s="130">
        <f t="shared" si="41"/>
        <v>3</v>
      </c>
      <c r="BP17" s="130">
        <f t="shared" si="42"/>
        <v>2</v>
      </c>
      <c r="BQ17" s="130">
        <f t="shared" si="43"/>
        <v>27</v>
      </c>
      <c r="BR17" s="130">
        <f t="shared" si="44"/>
        <v>54</v>
      </c>
      <c r="BS17" s="130">
        <f t="shared" si="45"/>
        <v>13</v>
      </c>
      <c r="BT17" s="131">
        <f t="shared" si="46"/>
        <v>27464</v>
      </c>
      <c r="BU17" s="132">
        <f t="shared" si="47"/>
        <v>3</v>
      </c>
      <c r="BV17" s="100"/>
      <c r="CA17" s="143">
        <f>IF('２０１６．５年生組合せ表'!AA17="","",'２０１６．５年生組合せ表'!O17&amp;'２０１６．５年生組合せ表'!AG17)</f>
      </c>
      <c r="CB17" s="144">
        <f>IF('２０１６．５年生組合せ表'!AA17="","",'２０１６．５年生組合せ表'!AA17)</f>
      </c>
      <c r="CC17" s="144">
        <f>IF('２０１６．５年生組合せ表'!AE17="","",'２０１６．５年生組合せ表'!AE17)</f>
      </c>
      <c r="CD17" s="144">
        <f>IF('２０１６．５年生組合せ表'!AA17="","",'２０１６．５年生組合せ表'!AG17&amp;'２０１６．５年生組合せ表'!O17)</f>
      </c>
      <c r="CE17" s="144">
        <f>IF('２０１６．５年生組合せ表'!AE17="","",'２０１６．５年生組合せ表'!AE17)</f>
      </c>
      <c r="CF17" s="144">
        <f>IF('２０１６．５年生組合せ表'!AA17="","",'２０１６．５年生組合せ表'!AA17)</f>
      </c>
    </row>
    <row r="18" spans="2:84" ht="28.5" customHeight="1">
      <c r="B18" s="97"/>
      <c r="C18" s="133">
        <v>12</v>
      </c>
      <c r="D18" s="133" t="s">
        <v>64</v>
      </c>
      <c r="E18" s="120">
        <f t="shared" si="0"/>
        <v>1</v>
      </c>
      <c r="F18" s="121" t="str">
        <f t="shared" si="48"/>
        <v>×</v>
      </c>
      <c r="G18" s="122">
        <f t="shared" si="1"/>
        <v>4</v>
      </c>
      <c r="H18" s="120">
        <f t="shared" si="2"/>
        <v>1</v>
      </c>
      <c r="I18" s="121" t="str">
        <f t="shared" si="49"/>
        <v>×</v>
      </c>
      <c r="J18" s="122">
        <f t="shared" si="3"/>
        <v>6</v>
      </c>
      <c r="K18" s="120">
        <f t="shared" si="4"/>
        <v>1</v>
      </c>
      <c r="L18" s="121" t="str">
        <f t="shared" si="50"/>
        <v>×</v>
      </c>
      <c r="M18" s="122">
        <f t="shared" si="5"/>
        <v>3</v>
      </c>
      <c r="N18" s="120">
        <f t="shared" si="6"/>
        <v>3</v>
      </c>
      <c r="O18" s="121" t="str">
        <f t="shared" si="51"/>
        <v>×</v>
      </c>
      <c r="P18" s="122">
        <f t="shared" si="7"/>
        <v>5</v>
      </c>
      <c r="Q18" s="120">
        <f t="shared" si="8"/>
        <v>1</v>
      </c>
      <c r="R18" s="121" t="str">
        <f t="shared" si="52"/>
        <v>△</v>
      </c>
      <c r="S18" s="122">
        <f t="shared" si="9"/>
        <v>1</v>
      </c>
      <c r="T18" s="120">
        <f t="shared" si="10"/>
        <v>2</v>
      </c>
      <c r="U18" s="121" t="str">
        <f t="shared" si="53"/>
        <v>△</v>
      </c>
      <c r="V18" s="122">
        <f t="shared" si="11"/>
        <v>2</v>
      </c>
      <c r="W18" s="120">
        <f t="shared" si="12"/>
      </c>
      <c r="X18" s="121">
        <f t="shared" si="54"/>
      </c>
      <c r="Y18" s="122">
        <f t="shared" si="13"/>
      </c>
      <c r="Z18" s="120">
        <f t="shared" si="14"/>
        <v>0</v>
      </c>
      <c r="AA18" s="121" t="str">
        <f t="shared" si="55"/>
        <v>×</v>
      </c>
      <c r="AB18" s="122">
        <f t="shared" si="15"/>
        <v>4</v>
      </c>
      <c r="AC18" s="120">
        <f t="shared" si="16"/>
        <v>1</v>
      </c>
      <c r="AD18" s="121" t="str">
        <f t="shared" si="56"/>
        <v>×</v>
      </c>
      <c r="AE18" s="122">
        <f t="shared" si="17"/>
        <v>4</v>
      </c>
      <c r="AF18" s="120">
        <f t="shared" si="18"/>
        <v>3</v>
      </c>
      <c r="AG18" s="121" t="str">
        <f t="shared" si="57"/>
        <v>○</v>
      </c>
      <c r="AH18" s="122">
        <f t="shared" si="19"/>
        <v>0</v>
      </c>
      <c r="AI18" s="120">
        <f t="shared" si="20"/>
        <v>2</v>
      </c>
      <c r="AJ18" s="121" t="str">
        <f t="shared" si="58"/>
        <v>×</v>
      </c>
      <c r="AK18" s="122">
        <f t="shared" si="21"/>
        <v>3</v>
      </c>
      <c r="AL18" s="120">
        <f t="shared" si="22"/>
      </c>
      <c r="AM18" s="121">
        <f t="shared" si="59"/>
      </c>
      <c r="AN18" s="122">
        <f t="shared" si="23"/>
      </c>
      <c r="AO18" s="120">
        <f t="shared" si="24"/>
        <v>14</v>
      </c>
      <c r="AP18" s="121" t="str">
        <f t="shared" si="60"/>
        <v>○</v>
      </c>
      <c r="AQ18" s="122">
        <f t="shared" si="25"/>
        <v>0</v>
      </c>
      <c r="AR18" s="120">
        <f t="shared" si="26"/>
        <v>1</v>
      </c>
      <c r="AS18" s="121" t="str">
        <f t="shared" si="61"/>
        <v>×</v>
      </c>
      <c r="AT18" s="122">
        <f t="shared" si="27"/>
        <v>3</v>
      </c>
      <c r="AU18" s="120">
        <f t="shared" si="28"/>
        <v>0</v>
      </c>
      <c r="AV18" s="121" t="str">
        <f t="shared" si="62"/>
        <v>×</v>
      </c>
      <c r="AW18" s="122">
        <f t="shared" si="29"/>
        <v>5</v>
      </c>
      <c r="AX18" s="120">
        <f t="shared" si="30"/>
      </c>
      <c r="AY18" s="121">
        <f t="shared" si="63"/>
      </c>
      <c r="AZ18" s="122">
        <f t="shared" si="31"/>
      </c>
      <c r="BA18" s="120">
        <f t="shared" si="32"/>
      </c>
      <c r="BB18" s="121">
        <f t="shared" si="64"/>
      </c>
      <c r="BC18" s="122">
        <f t="shared" si="33"/>
      </c>
      <c r="BD18" s="120">
        <f t="shared" si="34"/>
      </c>
      <c r="BE18" s="121">
        <f t="shared" si="65"/>
      </c>
      <c r="BF18" s="122">
        <f t="shared" si="35"/>
      </c>
      <c r="BG18" s="120">
        <f t="shared" si="36"/>
      </c>
      <c r="BH18" s="121">
        <f t="shared" si="66"/>
      </c>
      <c r="BI18" s="122">
        <f t="shared" si="37"/>
      </c>
      <c r="BJ18" s="126">
        <f t="shared" si="38"/>
        <v>1</v>
      </c>
      <c r="BK18" s="127" t="str">
        <f t="shared" si="67"/>
        <v>×</v>
      </c>
      <c r="BL18" s="128">
        <f t="shared" si="39"/>
        <v>2</v>
      </c>
      <c r="BM18" s="129"/>
      <c r="BN18" s="130">
        <f t="shared" si="40"/>
        <v>2</v>
      </c>
      <c r="BO18" s="130">
        <f t="shared" si="41"/>
        <v>2</v>
      </c>
      <c r="BP18" s="130">
        <f t="shared" si="42"/>
        <v>9</v>
      </c>
      <c r="BQ18" s="130">
        <f t="shared" si="43"/>
        <v>8</v>
      </c>
      <c r="BR18" s="130">
        <f t="shared" si="44"/>
        <v>30</v>
      </c>
      <c r="BS18" s="130">
        <f t="shared" si="45"/>
        <v>40</v>
      </c>
      <c r="BT18" s="131">
        <f t="shared" si="46"/>
        <v>7930</v>
      </c>
      <c r="BU18" s="132">
        <f t="shared" si="47"/>
        <v>14</v>
      </c>
      <c r="BV18" s="100"/>
      <c r="CA18" s="143">
        <f>IF('２０１６．５年生組合せ表'!AA18="","",'２０１６．５年生組合せ表'!O18&amp;'２０１６．５年生組合せ表'!AG18)</f>
      </c>
      <c r="CB18" s="144">
        <f>IF('２０１６．５年生組合せ表'!AA18="","",'２０１６．５年生組合せ表'!AA18)</f>
      </c>
      <c r="CC18" s="144">
        <f>IF('２０１６．５年生組合せ表'!AE18="","",'２０１６．５年生組合せ表'!AE18)</f>
      </c>
      <c r="CD18" s="144">
        <f>IF('２０１６．５年生組合せ表'!AA18="","",'２０１６．５年生組合せ表'!AG18&amp;'２０１６．５年生組合せ表'!O18)</f>
      </c>
      <c r="CE18" s="144">
        <f>IF('２０１６．５年生組合せ表'!AE18="","",'２０１６．５年生組合せ表'!AE18)</f>
      </c>
      <c r="CF18" s="144">
        <f>IF('２０１６．５年生組合せ表'!AA18="","",'２０１６．５年生組合せ表'!AA18)</f>
      </c>
    </row>
    <row r="19" spans="2:84" ht="28.5" customHeight="1">
      <c r="B19" s="97"/>
      <c r="C19" s="133">
        <v>13</v>
      </c>
      <c r="D19" s="133" t="s">
        <v>69</v>
      </c>
      <c r="E19" s="120">
        <f t="shared" si="0"/>
        <v>0</v>
      </c>
      <c r="F19" s="121" t="str">
        <f t="shared" si="48"/>
        <v>×</v>
      </c>
      <c r="G19" s="122">
        <f t="shared" si="1"/>
        <v>12</v>
      </c>
      <c r="H19" s="120">
        <f t="shared" si="2"/>
        <v>0</v>
      </c>
      <c r="I19" s="121" t="str">
        <f t="shared" si="49"/>
        <v>×</v>
      </c>
      <c r="J19" s="122">
        <f t="shared" si="3"/>
        <v>16</v>
      </c>
      <c r="K19" s="120">
        <f t="shared" si="4"/>
        <v>1</v>
      </c>
      <c r="L19" s="121" t="str">
        <f t="shared" si="50"/>
        <v>×</v>
      </c>
      <c r="M19" s="122">
        <f t="shared" si="5"/>
        <v>7</v>
      </c>
      <c r="N19" s="120">
        <f t="shared" si="6"/>
        <v>0</v>
      </c>
      <c r="O19" s="121" t="str">
        <f t="shared" si="51"/>
        <v>×</v>
      </c>
      <c r="P19" s="122">
        <f t="shared" si="7"/>
        <v>16</v>
      </c>
      <c r="Q19" s="120">
        <f t="shared" si="8"/>
        <v>0</v>
      </c>
      <c r="R19" s="121" t="str">
        <f t="shared" si="52"/>
        <v>×</v>
      </c>
      <c r="S19" s="122">
        <f t="shared" si="9"/>
        <v>12</v>
      </c>
      <c r="T19" s="120">
        <f t="shared" si="10"/>
        <v>0</v>
      </c>
      <c r="U19" s="121" t="str">
        <f t="shared" si="53"/>
        <v>×</v>
      </c>
      <c r="V19" s="122">
        <f t="shared" si="11"/>
        <v>10</v>
      </c>
      <c r="W19" s="120">
        <f t="shared" si="12"/>
        <v>1</v>
      </c>
      <c r="X19" s="121" t="str">
        <f t="shared" si="54"/>
        <v>×</v>
      </c>
      <c r="Y19" s="122">
        <f t="shared" si="13"/>
        <v>9</v>
      </c>
      <c r="Z19" s="120">
        <f t="shared" si="14"/>
      </c>
      <c r="AA19" s="121">
        <f t="shared" si="55"/>
      </c>
      <c r="AB19" s="122">
        <f t="shared" si="15"/>
      </c>
      <c r="AC19" s="120">
        <f t="shared" si="16"/>
        <v>0</v>
      </c>
      <c r="AD19" s="121" t="str">
        <f t="shared" si="56"/>
        <v>×</v>
      </c>
      <c r="AE19" s="122">
        <f t="shared" si="17"/>
        <v>8</v>
      </c>
      <c r="AF19" s="120">
        <f t="shared" si="18"/>
        <v>1</v>
      </c>
      <c r="AG19" s="121" t="str">
        <f t="shared" si="57"/>
        <v>×</v>
      </c>
      <c r="AH19" s="122">
        <f t="shared" si="19"/>
        <v>8</v>
      </c>
      <c r="AI19" s="120">
        <f t="shared" si="20"/>
        <v>0</v>
      </c>
      <c r="AJ19" s="121" t="str">
        <f t="shared" si="58"/>
        <v>×</v>
      </c>
      <c r="AK19" s="122">
        <f t="shared" si="21"/>
        <v>17</v>
      </c>
      <c r="AL19" s="120">
        <f t="shared" si="22"/>
        <v>0</v>
      </c>
      <c r="AM19" s="121" t="str">
        <f t="shared" si="59"/>
        <v>×</v>
      </c>
      <c r="AN19" s="122">
        <f t="shared" si="23"/>
        <v>14</v>
      </c>
      <c r="AO19" s="120">
        <f t="shared" si="24"/>
      </c>
      <c r="AP19" s="121">
        <f t="shared" si="60"/>
      </c>
      <c r="AQ19" s="122">
        <f t="shared" si="25"/>
      </c>
      <c r="AR19" s="120">
        <f t="shared" si="26"/>
        <v>0</v>
      </c>
      <c r="AS19" s="121" t="str">
        <f t="shared" si="61"/>
        <v>×</v>
      </c>
      <c r="AT19" s="122">
        <f t="shared" si="27"/>
        <v>7</v>
      </c>
      <c r="AU19" s="120">
        <f t="shared" si="28"/>
        <v>0</v>
      </c>
      <c r="AV19" s="121" t="str">
        <f t="shared" si="62"/>
        <v>×</v>
      </c>
      <c r="AW19" s="122">
        <f t="shared" si="29"/>
        <v>12</v>
      </c>
      <c r="AX19" s="120">
        <f t="shared" si="30"/>
      </c>
      <c r="AY19" s="121">
        <f t="shared" si="63"/>
      </c>
      <c r="AZ19" s="122">
        <f t="shared" si="31"/>
      </c>
      <c r="BA19" s="120">
        <f t="shared" si="32"/>
      </c>
      <c r="BB19" s="121">
        <f t="shared" si="64"/>
      </c>
      <c r="BC19" s="122">
        <f t="shared" si="33"/>
      </c>
      <c r="BD19" s="120">
        <f t="shared" si="34"/>
      </c>
      <c r="BE19" s="121">
        <f t="shared" si="65"/>
      </c>
      <c r="BF19" s="122">
        <f t="shared" si="35"/>
      </c>
      <c r="BG19" s="120">
        <f t="shared" si="36"/>
      </c>
      <c r="BH19" s="121">
        <f t="shared" si="66"/>
      </c>
      <c r="BI19" s="122">
        <f t="shared" si="37"/>
      </c>
      <c r="BJ19" s="126">
        <f t="shared" si="38"/>
        <v>0</v>
      </c>
      <c r="BK19" s="127" t="str">
        <f t="shared" si="67"/>
        <v>×</v>
      </c>
      <c r="BL19" s="128">
        <f t="shared" si="39"/>
        <v>10</v>
      </c>
      <c r="BM19" s="129"/>
      <c r="BN19" s="130">
        <f t="shared" si="40"/>
        <v>0</v>
      </c>
      <c r="BO19" s="130">
        <f t="shared" si="41"/>
        <v>0</v>
      </c>
      <c r="BP19" s="130">
        <f t="shared" si="42"/>
        <v>13</v>
      </c>
      <c r="BQ19" s="130">
        <f t="shared" si="43"/>
        <v>0</v>
      </c>
      <c r="BR19" s="130">
        <f t="shared" si="44"/>
        <v>3</v>
      </c>
      <c r="BS19" s="130">
        <f t="shared" si="45"/>
        <v>148</v>
      </c>
      <c r="BT19" s="131">
        <f t="shared" si="46"/>
        <v>-1447</v>
      </c>
      <c r="BU19" s="132">
        <f t="shared" si="47"/>
        <v>15</v>
      </c>
      <c r="BV19" s="100"/>
      <c r="CA19" s="143" t="str">
        <f>IF('２０１６．５年生組合せ表'!AA19="","",'２０１６．５年生組合せ表'!O19&amp;'２０１６．５年生組合せ表'!AG19)</f>
        <v>佃ＦＣ砂町ＳＣ</v>
      </c>
      <c r="CB19" s="144">
        <f>IF('２０１６．５年生組合せ表'!AA19="","",'２０１６．５年生組合せ表'!AA19)</f>
        <v>2</v>
      </c>
      <c r="CC19" s="144">
        <f>IF('２０１６．５年生組合せ表'!AE19="","",'２０１６．５年生組合せ表'!AE19)</f>
        <v>0</v>
      </c>
      <c r="CD19" s="144" t="str">
        <f>IF('２０１６．５年生組合せ表'!AA19="","",'２０１６．５年生組合せ表'!AG19&amp;'２０１６．５年生組合せ表'!O19)</f>
        <v>砂町ＳＣ佃ＦＣ</v>
      </c>
      <c r="CE19" s="144">
        <f>IF('２０１６．５年生組合せ表'!AE19="","",'２０１６．５年生組合せ表'!AE19)</f>
        <v>0</v>
      </c>
      <c r="CF19" s="144">
        <f>IF('２０１６．５年生組合せ表'!AA19="","",'２０１６．５年生組合せ表'!AA19)</f>
        <v>2</v>
      </c>
    </row>
    <row r="20" spans="2:84" ht="28.5" customHeight="1">
      <c r="B20" s="97"/>
      <c r="C20" s="133">
        <v>14</v>
      </c>
      <c r="D20" s="133" t="s">
        <v>65</v>
      </c>
      <c r="E20" s="120">
        <f t="shared" si="0"/>
        <v>1</v>
      </c>
      <c r="F20" s="121" t="str">
        <f t="shared" si="48"/>
        <v>○</v>
      </c>
      <c r="G20" s="122">
        <f t="shared" si="1"/>
        <v>0</v>
      </c>
      <c r="H20" s="120">
        <f t="shared" si="2"/>
        <v>1</v>
      </c>
      <c r="I20" s="121" t="str">
        <f t="shared" si="49"/>
        <v>×</v>
      </c>
      <c r="J20" s="122">
        <f t="shared" si="3"/>
        <v>3</v>
      </c>
      <c r="K20" s="120">
        <f t="shared" si="4"/>
        <v>0</v>
      </c>
      <c r="L20" s="121" t="str">
        <f t="shared" si="50"/>
        <v>△</v>
      </c>
      <c r="M20" s="122">
        <f t="shared" si="5"/>
        <v>0</v>
      </c>
      <c r="N20" s="120">
        <f t="shared" si="6"/>
        <v>2</v>
      </c>
      <c r="O20" s="121" t="str">
        <f t="shared" si="51"/>
        <v>○</v>
      </c>
      <c r="P20" s="122">
        <f t="shared" si="7"/>
        <v>1</v>
      </c>
      <c r="Q20" s="120">
        <f t="shared" si="8"/>
        <v>2</v>
      </c>
      <c r="R20" s="121" t="str">
        <f t="shared" si="52"/>
        <v>○</v>
      </c>
      <c r="S20" s="122">
        <f t="shared" si="9"/>
        <v>1</v>
      </c>
      <c r="T20" s="120">
        <f t="shared" si="10"/>
        <v>2</v>
      </c>
      <c r="U20" s="121" t="str">
        <f t="shared" si="53"/>
        <v>○</v>
      </c>
      <c r="V20" s="122">
        <f t="shared" si="11"/>
        <v>0</v>
      </c>
      <c r="W20" s="120">
        <f t="shared" si="12"/>
        <v>4</v>
      </c>
      <c r="X20" s="121" t="str">
        <f t="shared" si="54"/>
        <v>○</v>
      </c>
      <c r="Y20" s="122">
        <f t="shared" si="13"/>
        <v>0</v>
      </c>
      <c r="Z20" s="120">
        <f t="shared" si="14"/>
        <v>1</v>
      </c>
      <c r="AA20" s="121" t="str">
        <f t="shared" si="55"/>
        <v>○</v>
      </c>
      <c r="AB20" s="122">
        <f t="shared" si="15"/>
        <v>0</v>
      </c>
      <c r="AC20" s="120">
        <f t="shared" si="16"/>
        <v>1</v>
      </c>
      <c r="AD20" s="121" t="str">
        <f t="shared" si="56"/>
        <v>△</v>
      </c>
      <c r="AE20" s="122">
        <f t="shared" si="17"/>
        <v>1</v>
      </c>
      <c r="AF20" s="120">
        <f t="shared" si="18"/>
        <v>0</v>
      </c>
      <c r="AG20" s="121" t="str">
        <f t="shared" si="57"/>
        <v>×</v>
      </c>
      <c r="AH20" s="122">
        <f t="shared" si="19"/>
        <v>1</v>
      </c>
      <c r="AI20" s="120">
        <f t="shared" si="20"/>
        <v>0</v>
      </c>
      <c r="AJ20" s="121" t="str">
        <f t="shared" si="58"/>
        <v>×</v>
      </c>
      <c r="AK20" s="122">
        <f t="shared" si="21"/>
        <v>6</v>
      </c>
      <c r="AL20" s="120">
        <f t="shared" si="22"/>
        <v>3</v>
      </c>
      <c r="AM20" s="121" t="str">
        <f t="shared" si="59"/>
        <v>○</v>
      </c>
      <c r="AN20" s="122">
        <f t="shared" si="23"/>
        <v>1</v>
      </c>
      <c r="AO20" s="120">
        <f t="shared" si="24"/>
        <v>7</v>
      </c>
      <c r="AP20" s="121" t="str">
        <f t="shared" si="60"/>
        <v>○</v>
      </c>
      <c r="AQ20" s="122">
        <f t="shared" si="25"/>
        <v>0</v>
      </c>
      <c r="AR20" s="120">
        <f t="shared" si="26"/>
      </c>
      <c r="AS20" s="121">
        <f t="shared" si="61"/>
      </c>
      <c r="AT20" s="122">
        <f t="shared" si="27"/>
      </c>
      <c r="AU20" s="120">
        <f t="shared" si="28"/>
        <v>1</v>
      </c>
      <c r="AV20" s="121" t="str">
        <f t="shared" si="62"/>
        <v>×</v>
      </c>
      <c r="AW20" s="122">
        <f t="shared" si="29"/>
        <v>6</v>
      </c>
      <c r="AX20" s="120">
        <f t="shared" si="30"/>
      </c>
      <c r="AY20" s="121">
        <f t="shared" si="63"/>
      </c>
      <c r="AZ20" s="122">
        <f t="shared" si="31"/>
      </c>
      <c r="BA20" s="120">
        <f t="shared" si="32"/>
      </c>
      <c r="BB20" s="121">
        <f t="shared" si="64"/>
      </c>
      <c r="BC20" s="122">
        <f t="shared" si="33"/>
      </c>
      <c r="BD20" s="120">
        <f t="shared" si="34"/>
      </c>
      <c r="BE20" s="121">
        <f t="shared" si="65"/>
      </c>
      <c r="BF20" s="122">
        <f t="shared" si="35"/>
      </c>
      <c r="BG20" s="120">
        <f t="shared" si="36"/>
      </c>
      <c r="BH20" s="121">
        <f t="shared" si="66"/>
      </c>
      <c r="BI20" s="122">
        <f t="shared" si="37"/>
      </c>
      <c r="BJ20" s="126">
        <f t="shared" si="38"/>
        <v>1</v>
      </c>
      <c r="BK20" s="127" t="str">
        <f t="shared" si="67"/>
        <v>△</v>
      </c>
      <c r="BL20" s="128">
        <f t="shared" si="39"/>
        <v>1</v>
      </c>
      <c r="BM20" s="129"/>
      <c r="BN20" s="130">
        <f t="shared" si="40"/>
        <v>8</v>
      </c>
      <c r="BO20" s="130">
        <f t="shared" si="41"/>
        <v>2</v>
      </c>
      <c r="BP20" s="130">
        <f t="shared" si="42"/>
        <v>4</v>
      </c>
      <c r="BQ20" s="130">
        <f t="shared" si="43"/>
        <v>26</v>
      </c>
      <c r="BR20" s="130">
        <f t="shared" si="44"/>
        <v>25</v>
      </c>
      <c r="BS20" s="130">
        <f t="shared" si="45"/>
        <v>20</v>
      </c>
      <c r="BT20" s="131">
        <f t="shared" si="46"/>
        <v>26075</v>
      </c>
      <c r="BU20" s="132">
        <f t="shared" si="47"/>
        <v>4</v>
      </c>
      <c r="BV20" s="100"/>
      <c r="CA20" s="143" t="str">
        <f>IF('２０１６．５年生組合せ表'!AA20="","",'２０１６．５年生組合せ表'!O20&amp;'２０１６．５年生組合せ表'!AG20)</f>
        <v>ＦＣ大島ベイエリア</v>
      </c>
      <c r="CB20" s="144">
        <f>IF('２０１６．５年生組合せ表'!AA20="","",'２０１６．５年生組合せ表'!AA20)</f>
        <v>1</v>
      </c>
      <c r="CC20" s="144">
        <f>IF('２０１６．５年生組合せ表'!AE20="","",'２０１６．５年生組合せ表'!AE20)</f>
        <v>1</v>
      </c>
      <c r="CD20" s="144" t="str">
        <f>IF('２０１６．５年生組合せ表'!AA20="","",'２０１６．５年生組合せ表'!AG20&amp;'２０１６．５年生組合せ表'!O20)</f>
        <v>ベイエリアＦＣ大島</v>
      </c>
      <c r="CE20" s="144">
        <f>IF('２０１６．５年生組合せ表'!AE20="","",'２０１６．５年生組合せ表'!AE20)</f>
        <v>1</v>
      </c>
      <c r="CF20" s="144">
        <f>IF('２０１６．５年生組合せ表'!AA20="","",'２０１６．５年生組合せ表'!AA20)</f>
        <v>1</v>
      </c>
    </row>
    <row r="21" spans="2:84" ht="28.5" customHeight="1">
      <c r="B21" s="97"/>
      <c r="C21" s="133">
        <v>15</v>
      </c>
      <c r="D21" s="133" t="s">
        <v>66</v>
      </c>
      <c r="E21" s="120">
        <f t="shared" si="0"/>
        <v>1</v>
      </c>
      <c r="F21" s="121" t="str">
        <f t="shared" si="48"/>
        <v>×</v>
      </c>
      <c r="G21" s="122">
        <f t="shared" si="1"/>
        <v>2</v>
      </c>
      <c r="H21" s="120">
        <f t="shared" si="2"/>
        <v>4</v>
      </c>
      <c r="I21" s="121" t="str">
        <f t="shared" si="49"/>
        <v>○</v>
      </c>
      <c r="J21" s="122">
        <f t="shared" si="3"/>
        <v>1</v>
      </c>
      <c r="K21" s="120">
        <f t="shared" si="4"/>
        <v>5</v>
      </c>
      <c r="L21" s="121" t="str">
        <f t="shared" si="50"/>
        <v>○</v>
      </c>
      <c r="M21" s="122">
        <f t="shared" si="5"/>
        <v>0</v>
      </c>
      <c r="N21" s="120">
        <f t="shared" si="6"/>
        <v>2</v>
      </c>
      <c r="O21" s="121" t="str">
        <f t="shared" si="51"/>
        <v>○</v>
      </c>
      <c r="P21" s="122">
        <f t="shared" si="7"/>
        <v>0</v>
      </c>
      <c r="Q21" s="120">
        <f t="shared" si="8"/>
        <v>6</v>
      </c>
      <c r="R21" s="121" t="str">
        <f t="shared" si="52"/>
        <v>○</v>
      </c>
      <c r="S21" s="122">
        <f t="shared" si="9"/>
        <v>0</v>
      </c>
      <c r="T21" s="120">
        <f t="shared" si="10"/>
        <v>6</v>
      </c>
      <c r="U21" s="121" t="str">
        <f t="shared" si="53"/>
        <v>○</v>
      </c>
      <c r="V21" s="122">
        <f t="shared" si="11"/>
        <v>0</v>
      </c>
      <c r="W21" s="120">
        <f t="shared" si="12"/>
        <v>7</v>
      </c>
      <c r="X21" s="121" t="str">
        <f t="shared" si="54"/>
        <v>○</v>
      </c>
      <c r="Y21" s="122">
        <f t="shared" si="13"/>
        <v>1</v>
      </c>
      <c r="Z21" s="120">
        <f t="shared" si="14"/>
      </c>
      <c r="AA21" s="121">
        <f t="shared" si="55"/>
      </c>
      <c r="AB21" s="122">
        <f t="shared" si="15"/>
      </c>
      <c r="AC21" s="120">
        <f t="shared" si="16"/>
        <v>4</v>
      </c>
      <c r="AD21" s="121" t="str">
        <f t="shared" si="56"/>
        <v>○</v>
      </c>
      <c r="AE21" s="122">
        <f t="shared" si="17"/>
        <v>1</v>
      </c>
      <c r="AF21" s="120">
        <f t="shared" si="18"/>
        <v>4</v>
      </c>
      <c r="AG21" s="121" t="str">
        <f t="shared" si="57"/>
        <v>○</v>
      </c>
      <c r="AH21" s="122">
        <f t="shared" si="19"/>
        <v>0</v>
      </c>
      <c r="AI21" s="120">
        <f t="shared" si="20"/>
        <v>2</v>
      </c>
      <c r="AJ21" s="121" t="str">
        <f t="shared" si="58"/>
        <v>○</v>
      </c>
      <c r="AK21" s="122">
        <f t="shared" si="21"/>
        <v>0</v>
      </c>
      <c r="AL21" s="120">
        <f t="shared" si="22"/>
        <v>5</v>
      </c>
      <c r="AM21" s="121" t="str">
        <f t="shared" si="59"/>
        <v>○</v>
      </c>
      <c r="AN21" s="122">
        <f t="shared" si="23"/>
        <v>0</v>
      </c>
      <c r="AO21" s="120">
        <f t="shared" si="24"/>
        <v>12</v>
      </c>
      <c r="AP21" s="121" t="str">
        <f t="shared" si="60"/>
        <v>○</v>
      </c>
      <c r="AQ21" s="122">
        <f t="shared" si="25"/>
        <v>0</v>
      </c>
      <c r="AR21" s="120">
        <f t="shared" si="26"/>
        <v>6</v>
      </c>
      <c r="AS21" s="121" t="str">
        <f t="shared" si="61"/>
        <v>○</v>
      </c>
      <c r="AT21" s="122">
        <f t="shared" si="27"/>
        <v>1</v>
      </c>
      <c r="AU21" s="120">
        <f t="shared" si="28"/>
      </c>
      <c r="AV21" s="121">
        <f t="shared" si="62"/>
      </c>
      <c r="AW21" s="122">
        <f t="shared" si="29"/>
      </c>
      <c r="AX21" s="120">
        <f t="shared" si="30"/>
      </c>
      <c r="AY21" s="121">
        <f t="shared" si="63"/>
      </c>
      <c r="AZ21" s="122">
        <f t="shared" si="31"/>
      </c>
      <c r="BA21" s="120">
        <f t="shared" si="32"/>
      </c>
      <c r="BB21" s="121">
        <f t="shared" si="64"/>
      </c>
      <c r="BC21" s="122">
        <f t="shared" si="33"/>
      </c>
      <c r="BD21" s="120">
        <f t="shared" si="34"/>
      </c>
      <c r="BE21" s="121">
        <f t="shared" si="65"/>
      </c>
      <c r="BF21" s="122">
        <f t="shared" si="35"/>
      </c>
      <c r="BG21" s="120">
        <f t="shared" si="36"/>
      </c>
      <c r="BH21" s="121">
        <f t="shared" si="66"/>
      </c>
      <c r="BI21" s="122">
        <f t="shared" si="37"/>
      </c>
      <c r="BJ21" s="126">
        <f t="shared" si="38"/>
        <v>3</v>
      </c>
      <c r="BK21" s="127" t="str">
        <f t="shared" si="67"/>
        <v>○</v>
      </c>
      <c r="BL21" s="128">
        <f t="shared" si="39"/>
        <v>1</v>
      </c>
      <c r="BM21" s="129"/>
      <c r="BN21" s="130">
        <f t="shared" si="40"/>
        <v>12</v>
      </c>
      <c r="BO21" s="130">
        <f t="shared" si="41"/>
        <v>0</v>
      </c>
      <c r="BP21" s="130">
        <f t="shared" si="42"/>
        <v>1</v>
      </c>
      <c r="BQ21" s="130">
        <f t="shared" si="43"/>
        <v>36</v>
      </c>
      <c r="BR21" s="130">
        <f t="shared" si="44"/>
        <v>64</v>
      </c>
      <c r="BS21" s="130">
        <f t="shared" si="45"/>
        <v>6</v>
      </c>
      <c r="BT21" s="131">
        <f t="shared" si="46"/>
        <v>36644</v>
      </c>
      <c r="BU21" s="132">
        <f t="shared" si="47"/>
        <v>1</v>
      </c>
      <c r="BV21" s="100"/>
      <c r="CA21" s="143" t="str">
        <f>IF('２０１６．５年生組合せ表'!AA21="","",'２０１６．５年生組合せ表'!O21&amp;'２０１６．５年生組合せ表'!AG21)</f>
        <v>城東フェニックススカイＦＣ</v>
      </c>
      <c r="CB21" s="144">
        <f>IF('２０１６．５年生組合せ表'!AA21="","",'２０１６．５年生組合せ表'!AA21)</f>
        <v>2</v>
      </c>
      <c r="CC21" s="144">
        <f>IF('２０１６．５年生組合せ表'!AE21="","",'２０１６．５年生組合せ表'!AE21)</f>
        <v>2</v>
      </c>
      <c r="CD21" s="144" t="str">
        <f>IF('２０１６．５年生組合せ表'!AA21="","",'２０１６．５年生組合せ表'!AG21&amp;'２０１６．５年生組合せ表'!O21)</f>
        <v>スカイＦＣ城東フェニックス</v>
      </c>
      <c r="CE21" s="144">
        <f>IF('２０１６．５年生組合せ表'!AE21="","",'２０１６．５年生組合せ表'!AE21)</f>
        <v>2</v>
      </c>
      <c r="CF21" s="144">
        <f>IF('２０１６．５年生組合せ表'!AA21="","",'２０１６．５年生組合せ表'!AA21)</f>
        <v>2</v>
      </c>
    </row>
    <row r="22" spans="2:84" ht="28.5" customHeight="1" hidden="1">
      <c r="B22" s="97"/>
      <c r="C22" s="133">
        <v>16</v>
      </c>
      <c r="D22" s="133"/>
      <c r="E22" s="120">
        <f t="shared" si="0"/>
      </c>
      <c r="F22" s="121">
        <f t="shared" si="48"/>
      </c>
      <c r="G22" s="122">
        <f t="shared" si="1"/>
      </c>
      <c r="H22" s="120">
        <f t="shared" si="2"/>
      </c>
      <c r="I22" s="121">
        <f t="shared" si="49"/>
      </c>
      <c r="J22" s="122">
        <f t="shared" si="3"/>
      </c>
      <c r="K22" s="120">
        <f t="shared" si="4"/>
      </c>
      <c r="L22" s="121">
        <f t="shared" si="50"/>
      </c>
      <c r="M22" s="122">
        <f t="shared" si="5"/>
      </c>
      <c r="N22" s="120">
        <f t="shared" si="6"/>
      </c>
      <c r="O22" s="121">
        <f t="shared" si="51"/>
      </c>
      <c r="P22" s="122">
        <f t="shared" si="7"/>
      </c>
      <c r="Q22" s="120">
        <f t="shared" si="8"/>
      </c>
      <c r="R22" s="121">
        <f t="shared" si="52"/>
      </c>
      <c r="S22" s="122">
        <f t="shared" si="9"/>
      </c>
      <c r="T22" s="120">
        <f t="shared" si="10"/>
      </c>
      <c r="U22" s="121">
        <f t="shared" si="53"/>
      </c>
      <c r="V22" s="122">
        <f t="shared" si="11"/>
      </c>
      <c r="W22" s="120">
        <f t="shared" si="12"/>
      </c>
      <c r="X22" s="121">
        <f t="shared" si="54"/>
      </c>
      <c r="Y22" s="122">
        <f t="shared" si="13"/>
      </c>
      <c r="Z22" s="120">
        <f t="shared" si="14"/>
      </c>
      <c r="AA22" s="121">
        <f t="shared" si="55"/>
      </c>
      <c r="AB22" s="122">
        <f t="shared" si="15"/>
      </c>
      <c r="AC22" s="120">
        <f t="shared" si="16"/>
      </c>
      <c r="AD22" s="121">
        <f t="shared" si="56"/>
      </c>
      <c r="AE22" s="122">
        <f t="shared" si="17"/>
      </c>
      <c r="AF22" s="120">
        <f t="shared" si="18"/>
      </c>
      <c r="AG22" s="121">
        <f t="shared" si="57"/>
      </c>
      <c r="AH22" s="122">
        <f t="shared" si="19"/>
      </c>
      <c r="AI22" s="120">
        <f t="shared" si="20"/>
      </c>
      <c r="AJ22" s="121">
        <f t="shared" si="58"/>
      </c>
      <c r="AK22" s="122">
        <f t="shared" si="21"/>
      </c>
      <c r="AL22" s="120">
        <f t="shared" si="22"/>
      </c>
      <c r="AM22" s="121">
        <f t="shared" si="59"/>
      </c>
      <c r="AN22" s="122">
        <f t="shared" si="23"/>
      </c>
      <c r="AO22" s="120">
        <f t="shared" si="24"/>
      </c>
      <c r="AP22" s="121">
        <f t="shared" si="60"/>
      </c>
      <c r="AQ22" s="122">
        <f t="shared" si="25"/>
      </c>
      <c r="AR22" s="120">
        <f t="shared" si="26"/>
      </c>
      <c r="AS22" s="121">
        <f t="shared" si="61"/>
      </c>
      <c r="AT22" s="122">
        <f t="shared" si="27"/>
      </c>
      <c r="AU22" s="120">
        <f t="shared" si="28"/>
      </c>
      <c r="AV22" s="121">
        <f t="shared" si="62"/>
      </c>
      <c r="AW22" s="122">
        <f t="shared" si="29"/>
      </c>
      <c r="AX22" s="120">
        <f t="shared" si="30"/>
      </c>
      <c r="AY22" s="121">
        <f t="shared" si="63"/>
      </c>
      <c r="AZ22" s="122">
        <f t="shared" si="31"/>
      </c>
      <c r="BA22" s="120">
        <f t="shared" si="32"/>
      </c>
      <c r="BB22" s="121">
        <f t="shared" si="64"/>
      </c>
      <c r="BC22" s="122">
        <f t="shared" si="33"/>
      </c>
      <c r="BD22" s="120">
        <f t="shared" si="34"/>
      </c>
      <c r="BE22" s="121">
        <f t="shared" si="65"/>
      </c>
      <c r="BF22" s="122">
        <f t="shared" si="35"/>
      </c>
      <c r="BG22" s="120">
        <f t="shared" si="36"/>
      </c>
      <c r="BH22" s="121">
        <f t="shared" si="66"/>
      </c>
      <c r="BI22" s="122">
        <f t="shared" si="37"/>
      </c>
      <c r="BJ22" s="126">
        <f t="shared" si="38"/>
      </c>
      <c r="BK22" s="127">
        <f t="shared" si="67"/>
      </c>
      <c r="BL22" s="128">
        <f t="shared" si="39"/>
      </c>
      <c r="BM22" s="129"/>
      <c r="BN22" s="130">
        <f t="shared" si="40"/>
        <v>0</v>
      </c>
      <c r="BO22" s="130">
        <f t="shared" si="41"/>
        <v>0</v>
      </c>
      <c r="BP22" s="130">
        <f t="shared" si="42"/>
        <v>0</v>
      </c>
      <c r="BQ22" s="130">
        <f t="shared" si="43"/>
        <v>0</v>
      </c>
      <c r="BR22" s="130">
        <f t="shared" si="44"/>
        <v>0</v>
      </c>
      <c r="BS22" s="130">
        <f t="shared" si="45"/>
        <v>0</v>
      </c>
      <c r="BT22" s="131">
        <f t="shared" si="46"/>
      </c>
      <c r="BU22" s="132">
        <f t="shared" si="47"/>
      </c>
      <c r="BV22" s="100"/>
      <c r="CA22" s="143" t="str">
        <f>IF('２０１６．５年生組合せ表'!AA22="","",'２０１６．５年生組合せ表'!O22&amp;'２０１６．５年生組合せ表'!AG22)</f>
        <v>砂町ＳＣバディＳＣ</v>
      </c>
      <c r="CB22" s="144">
        <f>IF('２０１６．５年生組合せ表'!AA22="","",'２０１６．５年生組合せ表'!AA22)</f>
        <v>0</v>
      </c>
      <c r="CC22" s="144">
        <f>IF('２０１６．５年生組合せ表'!AE22="","",'２０１６．５年生組合せ表'!AE22)</f>
        <v>6</v>
      </c>
      <c r="CD22" s="144" t="str">
        <f>IF('２０１６．５年生組合せ表'!AA22="","",'２０１６．５年生組合せ表'!AG22&amp;'２０１６．５年生組合せ表'!O22)</f>
        <v>バディＳＣ砂町ＳＣ</v>
      </c>
      <c r="CE22" s="144">
        <f>IF('２０１６．５年生組合せ表'!AE22="","",'２０１６．５年生組合せ表'!AE22)</f>
        <v>6</v>
      </c>
      <c r="CF22" s="144">
        <f>IF('２０１６．５年生組合せ表'!AA22="","",'２０１６．５年生組合せ表'!AA22)</f>
        <v>0</v>
      </c>
    </row>
    <row r="23" spans="2:84" ht="28.5" customHeight="1" hidden="1">
      <c r="B23" s="97"/>
      <c r="C23" s="133">
        <v>17</v>
      </c>
      <c r="D23" s="133"/>
      <c r="E23" s="120">
        <f t="shared" si="0"/>
      </c>
      <c r="F23" s="121">
        <f t="shared" si="48"/>
      </c>
      <c r="G23" s="122">
        <f t="shared" si="1"/>
      </c>
      <c r="H23" s="120">
        <f t="shared" si="2"/>
      </c>
      <c r="I23" s="121">
        <f t="shared" si="49"/>
      </c>
      <c r="J23" s="122">
        <f t="shared" si="3"/>
      </c>
      <c r="K23" s="120">
        <f t="shared" si="4"/>
      </c>
      <c r="L23" s="121">
        <f t="shared" si="50"/>
      </c>
      <c r="M23" s="122">
        <f t="shared" si="5"/>
      </c>
      <c r="N23" s="120">
        <f t="shared" si="6"/>
      </c>
      <c r="O23" s="121">
        <f t="shared" si="51"/>
      </c>
      <c r="P23" s="122">
        <f t="shared" si="7"/>
      </c>
      <c r="Q23" s="120">
        <f t="shared" si="8"/>
      </c>
      <c r="R23" s="121">
        <f t="shared" si="52"/>
      </c>
      <c r="S23" s="122">
        <f t="shared" si="9"/>
      </c>
      <c r="T23" s="120">
        <f t="shared" si="10"/>
      </c>
      <c r="U23" s="121">
        <f t="shared" si="53"/>
      </c>
      <c r="V23" s="122">
        <f t="shared" si="11"/>
      </c>
      <c r="W23" s="120">
        <f t="shared" si="12"/>
      </c>
      <c r="X23" s="121">
        <f t="shared" si="54"/>
      </c>
      <c r="Y23" s="122">
        <f t="shared" si="13"/>
      </c>
      <c r="Z23" s="120">
        <f t="shared" si="14"/>
      </c>
      <c r="AA23" s="121">
        <f t="shared" si="55"/>
      </c>
      <c r="AB23" s="122">
        <f t="shared" si="15"/>
      </c>
      <c r="AC23" s="120">
        <f t="shared" si="16"/>
      </c>
      <c r="AD23" s="121">
        <f t="shared" si="56"/>
      </c>
      <c r="AE23" s="122">
        <f t="shared" si="17"/>
      </c>
      <c r="AF23" s="120">
        <f t="shared" si="18"/>
      </c>
      <c r="AG23" s="121">
        <f t="shared" si="57"/>
      </c>
      <c r="AH23" s="122">
        <f t="shared" si="19"/>
      </c>
      <c r="AI23" s="120">
        <f t="shared" si="20"/>
      </c>
      <c r="AJ23" s="121">
        <f t="shared" si="58"/>
      </c>
      <c r="AK23" s="122">
        <f t="shared" si="21"/>
      </c>
      <c r="AL23" s="120">
        <f t="shared" si="22"/>
      </c>
      <c r="AM23" s="121">
        <f t="shared" si="59"/>
      </c>
      <c r="AN23" s="122">
        <f t="shared" si="23"/>
      </c>
      <c r="AO23" s="120">
        <f t="shared" si="24"/>
      </c>
      <c r="AP23" s="121">
        <f t="shared" si="60"/>
      </c>
      <c r="AQ23" s="122">
        <f t="shared" si="25"/>
      </c>
      <c r="AR23" s="120">
        <f t="shared" si="26"/>
      </c>
      <c r="AS23" s="121">
        <f t="shared" si="61"/>
      </c>
      <c r="AT23" s="122">
        <f t="shared" si="27"/>
      </c>
      <c r="AU23" s="120">
        <f t="shared" si="28"/>
      </c>
      <c r="AV23" s="121">
        <f t="shared" si="62"/>
      </c>
      <c r="AW23" s="122">
        <f t="shared" si="29"/>
      </c>
      <c r="AX23" s="120">
        <f t="shared" si="30"/>
      </c>
      <c r="AY23" s="121">
        <f t="shared" si="63"/>
      </c>
      <c r="AZ23" s="122">
        <f t="shared" si="31"/>
      </c>
      <c r="BA23" s="120">
        <f t="shared" si="32"/>
      </c>
      <c r="BB23" s="121">
        <f t="shared" si="64"/>
      </c>
      <c r="BC23" s="122">
        <f t="shared" si="33"/>
      </c>
      <c r="BD23" s="120">
        <f t="shared" si="34"/>
      </c>
      <c r="BE23" s="121">
        <f t="shared" si="65"/>
      </c>
      <c r="BF23" s="122">
        <f t="shared" si="35"/>
      </c>
      <c r="BG23" s="120">
        <f t="shared" si="36"/>
      </c>
      <c r="BH23" s="121">
        <f t="shared" si="66"/>
      </c>
      <c r="BI23" s="122">
        <f t="shared" si="37"/>
      </c>
      <c r="BJ23" s="126">
        <f t="shared" si="38"/>
      </c>
      <c r="BK23" s="127">
        <f t="shared" si="67"/>
      </c>
      <c r="BL23" s="128">
        <f t="shared" si="39"/>
      </c>
      <c r="BM23" s="129"/>
      <c r="BN23" s="134">
        <f t="shared" si="40"/>
        <v>0</v>
      </c>
      <c r="BO23" s="134">
        <f t="shared" si="41"/>
        <v>0</v>
      </c>
      <c r="BP23" s="134">
        <f t="shared" si="42"/>
        <v>0</v>
      </c>
      <c r="BQ23" s="134">
        <f t="shared" si="43"/>
        <v>0</v>
      </c>
      <c r="BR23" s="134">
        <f t="shared" si="44"/>
        <v>0</v>
      </c>
      <c r="BS23" s="134">
        <f t="shared" si="45"/>
        <v>0</v>
      </c>
      <c r="BT23" s="131">
        <f t="shared" si="46"/>
      </c>
      <c r="BU23" s="135">
        <f t="shared" si="47"/>
      </c>
      <c r="BV23" s="100"/>
      <c r="CA23" s="143" t="str">
        <f>IF('２０１６．５年生組合せ表'!AA23="","",'２０１６．５年生組合せ表'!O23&amp;'２０１６．５年生組合せ表'!AG23)</f>
        <v>ベイエリアＦＣ東陽</v>
      </c>
      <c r="CB23" s="144">
        <f>IF('２０１６．５年生組合せ表'!AA23="","",'２０１６．５年生組合せ表'!AA23)</f>
        <v>3</v>
      </c>
      <c r="CC23" s="144">
        <f>IF('２０１６．５年生組合せ表'!AE23="","",'２０１６．５年生組合せ表'!AE23)</f>
        <v>5</v>
      </c>
      <c r="CD23" s="144" t="str">
        <f>IF('２０１６．５年生組合せ表'!AA23="","",'２０１６．５年生組合せ表'!AG23&amp;'２０１６．５年生組合せ表'!O23)</f>
        <v>ＦＣ東陽ベイエリア</v>
      </c>
      <c r="CE23" s="144">
        <f>IF('２０１６．５年生組合せ表'!AE23="","",'２０１６．５年生組合せ表'!AE23)</f>
        <v>5</v>
      </c>
      <c r="CF23" s="144">
        <f>IF('２０１６．５年生組合せ表'!AA23="","",'２０１６．５年生組合せ表'!AA23)</f>
        <v>3</v>
      </c>
    </row>
    <row r="24" spans="2:84" ht="28.5" customHeight="1" hidden="1">
      <c r="B24" s="97"/>
      <c r="C24" s="133">
        <v>18</v>
      </c>
      <c r="D24" s="133" t="s">
        <v>57</v>
      </c>
      <c r="E24" s="123">
        <f t="shared" si="0"/>
      </c>
      <c r="F24" s="124">
        <f t="shared" si="48"/>
      </c>
      <c r="G24" s="125">
        <f t="shared" si="1"/>
      </c>
      <c r="H24" s="123">
        <f t="shared" si="2"/>
      </c>
      <c r="I24" s="124">
        <f t="shared" si="49"/>
      </c>
      <c r="J24" s="125">
        <f t="shared" si="3"/>
      </c>
      <c r="K24" s="123">
        <f t="shared" si="4"/>
      </c>
      <c r="L24" s="124">
        <f t="shared" si="50"/>
      </c>
      <c r="M24" s="125">
        <f t="shared" si="5"/>
      </c>
      <c r="N24" s="123">
        <f t="shared" si="6"/>
      </c>
      <c r="O24" s="124">
        <f t="shared" si="51"/>
      </c>
      <c r="P24" s="125">
        <f t="shared" si="7"/>
      </c>
      <c r="Q24" s="123">
        <f t="shared" si="8"/>
      </c>
      <c r="R24" s="124">
        <f t="shared" si="52"/>
      </c>
      <c r="S24" s="125">
        <f t="shared" si="9"/>
      </c>
      <c r="T24" s="123">
        <f t="shared" si="10"/>
      </c>
      <c r="U24" s="124">
        <f t="shared" si="53"/>
      </c>
      <c r="V24" s="125">
        <f t="shared" si="11"/>
      </c>
      <c r="W24" s="123">
        <f t="shared" si="12"/>
      </c>
      <c r="X24" s="124">
        <f t="shared" si="54"/>
      </c>
      <c r="Y24" s="125">
        <f t="shared" si="13"/>
      </c>
      <c r="Z24" s="123">
        <f t="shared" si="14"/>
      </c>
      <c r="AA24" s="124">
        <f t="shared" si="55"/>
      </c>
      <c r="AB24" s="125">
        <f t="shared" si="15"/>
      </c>
      <c r="AC24" s="123">
        <f t="shared" si="16"/>
      </c>
      <c r="AD24" s="124">
        <f t="shared" si="56"/>
      </c>
      <c r="AE24" s="125">
        <f t="shared" si="17"/>
      </c>
      <c r="AF24" s="123">
        <f t="shared" si="18"/>
      </c>
      <c r="AG24" s="124">
        <f t="shared" si="57"/>
      </c>
      <c r="AH24" s="125">
        <f t="shared" si="19"/>
      </c>
      <c r="AI24" s="123">
        <f t="shared" si="20"/>
      </c>
      <c r="AJ24" s="124">
        <f t="shared" si="58"/>
      </c>
      <c r="AK24" s="125">
        <f t="shared" si="21"/>
      </c>
      <c r="AL24" s="123">
        <f t="shared" si="22"/>
      </c>
      <c r="AM24" s="124">
        <f t="shared" si="59"/>
      </c>
      <c r="AN24" s="125">
        <f t="shared" si="23"/>
      </c>
      <c r="AO24" s="123">
        <f t="shared" si="24"/>
      </c>
      <c r="AP24" s="124">
        <f t="shared" si="60"/>
      </c>
      <c r="AQ24" s="125">
        <f t="shared" si="25"/>
      </c>
      <c r="AR24" s="123">
        <f t="shared" si="26"/>
      </c>
      <c r="AS24" s="124">
        <f t="shared" si="61"/>
      </c>
      <c r="AT24" s="125">
        <f t="shared" si="27"/>
      </c>
      <c r="AU24" s="123">
        <f t="shared" si="28"/>
      </c>
      <c r="AV24" s="124">
        <f t="shared" si="62"/>
      </c>
      <c r="AW24" s="125">
        <f t="shared" si="29"/>
      </c>
      <c r="AX24" s="123">
        <f t="shared" si="30"/>
      </c>
      <c r="AY24" s="124">
        <f t="shared" si="63"/>
      </c>
      <c r="AZ24" s="125">
        <f t="shared" si="31"/>
      </c>
      <c r="BA24" s="123">
        <f t="shared" si="32"/>
      </c>
      <c r="BB24" s="124">
        <f t="shared" si="64"/>
      </c>
      <c r="BC24" s="125">
        <f t="shared" si="33"/>
      </c>
      <c r="BD24" s="123">
        <f t="shared" si="34"/>
      </c>
      <c r="BE24" s="124">
        <f t="shared" si="65"/>
      </c>
      <c r="BF24" s="125">
        <f t="shared" si="35"/>
      </c>
      <c r="BG24" s="123">
        <f t="shared" si="36"/>
      </c>
      <c r="BH24" s="124">
        <f t="shared" si="66"/>
      </c>
      <c r="BI24" s="125">
        <f t="shared" si="37"/>
      </c>
      <c r="BJ24" s="126">
        <f t="shared" si="38"/>
      </c>
      <c r="BK24" s="127">
        <f t="shared" si="67"/>
      </c>
      <c r="BL24" s="128">
        <f t="shared" si="39"/>
      </c>
      <c r="BM24" s="98"/>
      <c r="BN24" s="134">
        <f t="shared" si="40"/>
        <v>0</v>
      </c>
      <c r="BO24" s="134">
        <f t="shared" si="41"/>
        <v>0</v>
      </c>
      <c r="BP24" s="134">
        <f t="shared" si="42"/>
        <v>0</v>
      </c>
      <c r="BQ24" s="134">
        <f t="shared" si="43"/>
        <v>0</v>
      </c>
      <c r="BR24" s="134">
        <f t="shared" si="44"/>
        <v>0</v>
      </c>
      <c r="BS24" s="134">
        <f t="shared" si="45"/>
        <v>0</v>
      </c>
      <c r="BT24" s="131">
        <f t="shared" si="46"/>
      </c>
      <c r="BU24" s="135">
        <f t="shared" si="47"/>
      </c>
      <c r="BV24" s="100"/>
      <c r="CA24" s="143" t="str">
        <f>IF('２０１６．５年生組合せ表'!AA24="","",'２０１６．５年生組合せ表'!O24&amp;'２０１６．５年生組合せ表'!AG24)</f>
        <v>スカイＦＣ五砂ＦＣ</v>
      </c>
      <c r="CB24" s="144">
        <f>IF('２０１６．５年生組合せ表'!AA24="","",'２０１６．５年生組合せ表'!AA24)</f>
        <v>1</v>
      </c>
      <c r="CC24" s="144">
        <f>IF('２０１６．５年生組合せ表'!AE24="","",'２０１６．５年生組合せ表'!AE24)</f>
        <v>3</v>
      </c>
      <c r="CD24" s="144" t="str">
        <f>IF('２０１６．５年生組合せ表'!AA24="","",'２０１６．５年生組合せ表'!AG24&amp;'２０１６．５年生組合せ表'!O24)</f>
        <v>五砂ＦＣスカイＦＣ</v>
      </c>
      <c r="CE24" s="144">
        <f>IF('２０１６．５年生組合せ表'!AE24="","",'２０１６．５年生組合せ表'!AE24)</f>
        <v>3</v>
      </c>
      <c r="CF24" s="144">
        <f>IF('２０１６．５年生組合せ表'!AA24="","",'２０１６．５年生組合せ表'!AA24)</f>
        <v>1</v>
      </c>
    </row>
    <row r="25" spans="2:84" ht="28.5" customHeight="1" hidden="1">
      <c r="B25" s="97"/>
      <c r="C25" s="133">
        <v>19</v>
      </c>
      <c r="D25" s="133" t="s">
        <v>57</v>
      </c>
      <c r="E25" s="123">
        <f t="shared" si="0"/>
      </c>
      <c r="F25" s="124">
        <f t="shared" si="48"/>
      </c>
      <c r="G25" s="125">
        <f t="shared" si="1"/>
      </c>
      <c r="H25" s="123">
        <f t="shared" si="2"/>
      </c>
      <c r="I25" s="124">
        <f t="shared" si="49"/>
      </c>
      <c r="J25" s="125">
        <f t="shared" si="3"/>
      </c>
      <c r="K25" s="123">
        <f t="shared" si="4"/>
      </c>
      <c r="L25" s="124">
        <f t="shared" si="50"/>
      </c>
      <c r="M25" s="125">
        <f t="shared" si="5"/>
      </c>
      <c r="N25" s="123">
        <f t="shared" si="6"/>
      </c>
      <c r="O25" s="124">
        <f t="shared" si="51"/>
      </c>
      <c r="P25" s="125">
        <f t="shared" si="7"/>
      </c>
      <c r="Q25" s="123">
        <f t="shared" si="8"/>
      </c>
      <c r="R25" s="124">
        <f t="shared" si="52"/>
      </c>
      <c r="S25" s="125">
        <f t="shared" si="9"/>
      </c>
      <c r="T25" s="123">
        <f t="shared" si="10"/>
      </c>
      <c r="U25" s="124">
        <f t="shared" si="53"/>
      </c>
      <c r="V25" s="125">
        <f t="shared" si="11"/>
      </c>
      <c r="W25" s="123">
        <f t="shared" si="12"/>
      </c>
      <c r="X25" s="124">
        <f t="shared" si="54"/>
      </c>
      <c r="Y25" s="125">
        <f t="shared" si="13"/>
      </c>
      <c r="Z25" s="123">
        <f t="shared" si="14"/>
      </c>
      <c r="AA25" s="124">
        <f t="shared" si="55"/>
      </c>
      <c r="AB25" s="125">
        <f t="shared" si="15"/>
      </c>
      <c r="AC25" s="123">
        <f t="shared" si="16"/>
      </c>
      <c r="AD25" s="124">
        <f t="shared" si="56"/>
      </c>
      <c r="AE25" s="125">
        <f t="shared" si="17"/>
      </c>
      <c r="AF25" s="123">
        <f t="shared" si="18"/>
      </c>
      <c r="AG25" s="124">
        <f t="shared" si="57"/>
      </c>
      <c r="AH25" s="125">
        <f t="shared" si="19"/>
      </c>
      <c r="AI25" s="123">
        <f t="shared" si="20"/>
      </c>
      <c r="AJ25" s="124">
        <f t="shared" si="58"/>
      </c>
      <c r="AK25" s="125">
        <f t="shared" si="21"/>
      </c>
      <c r="AL25" s="123">
        <f t="shared" si="22"/>
      </c>
      <c r="AM25" s="124">
        <f t="shared" si="59"/>
      </c>
      <c r="AN25" s="125">
        <f t="shared" si="23"/>
      </c>
      <c r="AO25" s="123">
        <f t="shared" si="24"/>
      </c>
      <c r="AP25" s="124">
        <f t="shared" si="60"/>
      </c>
      <c r="AQ25" s="125">
        <f t="shared" si="25"/>
      </c>
      <c r="AR25" s="123">
        <f t="shared" si="26"/>
      </c>
      <c r="AS25" s="124">
        <f t="shared" si="61"/>
      </c>
      <c r="AT25" s="125">
        <f t="shared" si="27"/>
      </c>
      <c r="AU25" s="123">
        <f t="shared" si="28"/>
      </c>
      <c r="AV25" s="124">
        <f t="shared" si="62"/>
      </c>
      <c r="AW25" s="125">
        <f t="shared" si="29"/>
      </c>
      <c r="AX25" s="123">
        <f t="shared" si="30"/>
      </c>
      <c r="AY25" s="124">
        <f t="shared" si="63"/>
      </c>
      <c r="AZ25" s="125">
        <f t="shared" si="31"/>
      </c>
      <c r="BA25" s="123">
        <f t="shared" si="32"/>
      </c>
      <c r="BB25" s="124">
        <f t="shared" si="64"/>
      </c>
      <c r="BC25" s="125">
        <f t="shared" si="33"/>
      </c>
      <c r="BD25" s="123">
        <f t="shared" si="34"/>
      </c>
      <c r="BE25" s="124">
        <f t="shared" si="65"/>
      </c>
      <c r="BF25" s="125">
        <f t="shared" si="35"/>
      </c>
      <c r="BG25" s="123">
        <f t="shared" si="36"/>
      </c>
      <c r="BH25" s="124">
        <f t="shared" si="66"/>
      </c>
      <c r="BI25" s="125">
        <f t="shared" si="37"/>
      </c>
      <c r="BJ25" s="126">
        <f t="shared" si="38"/>
      </c>
      <c r="BK25" s="127">
        <f t="shared" si="67"/>
      </c>
      <c r="BL25" s="128">
        <f t="shared" si="39"/>
      </c>
      <c r="BM25" s="98"/>
      <c r="BN25" s="134">
        <f t="shared" si="40"/>
        <v>0</v>
      </c>
      <c r="BO25" s="134">
        <f t="shared" si="41"/>
        <v>0</v>
      </c>
      <c r="BP25" s="134">
        <f t="shared" si="42"/>
        <v>0</v>
      </c>
      <c r="BQ25" s="134">
        <f t="shared" si="43"/>
        <v>0</v>
      </c>
      <c r="BR25" s="134">
        <f t="shared" si="44"/>
        <v>0</v>
      </c>
      <c r="BS25" s="134">
        <f t="shared" si="45"/>
        <v>0</v>
      </c>
      <c r="BT25" s="131">
        <f t="shared" si="46"/>
      </c>
      <c r="BU25" s="135">
        <f t="shared" si="47"/>
      </c>
      <c r="BV25" s="100"/>
      <c r="CA25" s="143">
        <f>IF('２０１６．５年生組合せ表'!AA25="","",'２０１６．５年生組合せ表'!O25&amp;'２０１６．５年生組合せ表'!AG25)</f>
      </c>
      <c r="CB25" s="144">
        <f>IF('２０１６．５年生組合せ表'!AA25="","",'２０１６．５年生組合せ表'!AA25)</f>
      </c>
      <c r="CC25" s="144">
        <f>IF('２０１６．５年生組合せ表'!AE25="","",'２０１６．５年生組合せ表'!AE25)</f>
      </c>
      <c r="CD25" s="144">
        <f>IF('２０１６．５年生組合せ表'!AA25="","",'２０１６．５年生組合せ表'!AG25&amp;'２０１６．５年生組合せ表'!O25)</f>
      </c>
      <c r="CE25" s="144">
        <f>IF('２０１６．５年生組合せ表'!AE25="","",'２０１６．５年生組合せ表'!AE25)</f>
      </c>
      <c r="CF25" s="144">
        <f>IF('２０１６．５年生組合せ表'!AA25="","",'２０１６．５年生組合せ表'!AA25)</f>
      </c>
    </row>
    <row r="26" spans="2:84" ht="28.5" customHeight="1">
      <c r="B26" s="97"/>
      <c r="C26" s="136">
        <v>20</v>
      </c>
      <c r="D26" s="136" t="s">
        <v>9</v>
      </c>
      <c r="E26" s="126">
        <f t="shared" si="0"/>
        <v>2</v>
      </c>
      <c r="F26" s="127" t="str">
        <f t="shared" si="48"/>
        <v>×</v>
      </c>
      <c r="G26" s="128">
        <f t="shared" si="1"/>
        <v>4</v>
      </c>
      <c r="H26" s="126">
        <f t="shared" si="2"/>
        <v>1</v>
      </c>
      <c r="I26" s="127" t="str">
        <f t="shared" si="49"/>
        <v>×</v>
      </c>
      <c r="J26" s="128">
        <f t="shared" si="3"/>
        <v>2</v>
      </c>
      <c r="K26" s="126">
        <f t="shared" si="4"/>
        <v>6</v>
      </c>
      <c r="L26" s="127" t="str">
        <f t="shared" si="50"/>
        <v>○</v>
      </c>
      <c r="M26" s="128">
        <f t="shared" si="5"/>
        <v>2</v>
      </c>
      <c r="N26" s="126">
        <f t="shared" si="6"/>
        <v>1</v>
      </c>
      <c r="O26" s="127" t="str">
        <f t="shared" si="51"/>
        <v>△</v>
      </c>
      <c r="P26" s="128">
        <f t="shared" si="7"/>
        <v>1</v>
      </c>
      <c r="Q26" s="126">
        <f t="shared" si="8"/>
        <v>1</v>
      </c>
      <c r="R26" s="127" t="str">
        <f t="shared" si="52"/>
        <v>△</v>
      </c>
      <c r="S26" s="128">
        <f t="shared" si="9"/>
        <v>1</v>
      </c>
      <c r="T26" s="126">
        <f t="shared" si="10"/>
        <v>2</v>
      </c>
      <c r="U26" s="127" t="str">
        <f t="shared" si="53"/>
        <v>○</v>
      </c>
      <c r="V26" s="128">
        <f t="shared" si="11"/>
        <v>0</v>
      </c>
      <c r="W26" s="126">
        <f t="shared" si="12"/>
      </c>
      <c r="X26" s="127">
        <f t="shared" si="54"/>
      </c>
      <c r="Y26" s="128">
        <f t="shared" si="13"/>
      </c>
      <c r="Z26" s="126">
        <f t="shared" si="14"/>
        <v>0</v>
      </c>
      <c r="AA26" s="127" t="str">
        <f t="shared" si="55"/>
        <v>×</v>
      </c>
      <c r="AB26" s="128">
        <f t="shared" si="15"/>
        <v>1</v>
      </c>
      <c r="AC26" s="126">
        <f t="shared" si="16"/>
        <v>0</v>
      </c>
      <c r="AD26" s="127" t="str">
        <f t="shared" si="56"/>
        <v>×</v>
      </c>
      <c r="AE26" s="128">
        <f t="shared" si="17"/>
        <v>1</v>
      </c>
      <c r="AF26" s="126">
        <f t="shared" si="18"/>
        <v>0</v>
      </c>
      <c r="AG26" s="127" t="str">
        <f t="shared" si="57"/>
        <v>△</v>
      </c>
      <c r="AH26" s="128">
        <f t="shared" si="19"/>
        <v>0</v>
      </c>
      <c r="AI26" s="126">
        <f t="shared" si="20"/>
        <v>0</v>
      </c>
      <c r="AJ26" s="127" t="str">
        <f t="shared" si="58"/>
        <v>×</v>
      </c>
      <c r="AK26" s="128">
        <f t="shared" si="21"/>
        <v>3</v>
      </c>
      <c r="AL26" s="126">
        <f t="shared" si="22"/>
        <v>2</v>
      </c>
      <c r="AM26" s="127" t="str">
        <f t="shared" si="59"/>
        <v>○</v>
      </c>
      <c r="AN26" s="128">
        <f t="shared" si="23"/>
        <v>1</v>
      </c>
      <c r="AO26" s="126">
        <f t="shared" si="24"/>
        <v>10</v>
      </c>
      <c r="AP26" s="127" t="str">
        <f t="shared" si="60"/>
        <v>○</v>
      </c>
      <c r="AQ26" s="128">
        <f t="shared" si="25"/>
        <v>0</v>
      </c>
      <c r="AR26" s="126">
        <f t="shared" si="26"/>
        <v>1</v>
      </c>
      <c r="AS26" s="127" t="str">
        <f t="shared" si="61"/>
        <v>△</v>
      </c>
      <c r="AT26" s="128">
        <f t="shared" si="27"/>
        <v>1</v>
      </c>
      <c r="AU26" s="126">
        <f t="shared" si="28"/>
        <v>1</v>
      </c>
      <c r="AV26" s="127" t="str">
        <f t="shared" si="62"/>
        <v>×</v>
      </c>
      <c r="AW26" s="128">
        <f t="shared" si="29"/>
        <v>3</v>
      </c>
      <c r="AX26" s="126">
        <f t="shared" si="30"/>
      </c>
      <c r="AY26" s="127">
        <f t="shared" si="63"/>
      </c>
      <c r="AZ26" s="128">
        <f t="shared" si="31"/>
      </c>
      <c r="BA26" s="126">
        <f t="shared" si="32"/>
      </c>
      <c r="BB26" s="127">
        <f t="shared" si="64"/>
      </c>
      <c r="BC26" s="128">
        <f t="shared" si="33"/>
      </c>
      <c r="BD26" s="126">
        <f t="shared" si="34"/>
      </c>
      <c r="BE26" s="127">
        <f t="shared" si="65"/>
      </c>
      <c r="BF26" s="128">
        <f t="shared" si="35"/>
      </c>
      <c r="BG26" s="126">
        <f t="shared" si="36"/>
      </c>
      <c r="BH26" s="127">
        <f t="shared" si="66"/>
      </c>
      <c r="BI26" s="128">
        <f t="shared" si="37"/>
      </c>
      <c r="BJ26" s="126">
        <f t="shared" si="38"/>
      </c>
      <c r="BK26" s="127">
        <f t="shared" si="67"/>
      </c>
      <c r="BL26" s="128">
        <f t="shared" si="39"/>
      </c>
      <c r="BM26" s="137"/>
      <c r="BN26" s="138">
        <f t="shared" si="40"/>
        <v>4</v>
      </c>
      <c r="BO26" s="138">
        <f t="shared" si="41"/>
        <v>4</v>
      </c>
      <c r="BP26" s="138">
        <f t="shared" si="42"/>
        <v>6</v>
      </c>
      <c r="BQ26" s="138">
        <f t="shared" si="43"/>
        <v>16</v>
      </c>
      <c r="BR26" s="138"/>
      <c r="BS26" s="138"/>
      <c r="BT26" s="131"/>
      <c r="BU26" s="138">
        <f t="shared" si="47"/>
      </c>
      <c r="BV26" s="100"/>
      <c r="CA26" s="143">
        <f>IF('２０１６．５年生組合せ表'!AA26="","",'２０１６．５年生組合せ表'!O26&amp;'２０１６．５年生組合せ表'!AG26)</f>
      </c>
      <c r="CB26" s="144">
        <f>IF('２０１６．５年生組合せ表'!AA26="","",'２０１６．５年生組合せ表'!AA26)</f>
      </c>
      <c r="CC26" s="144">
        <f>IF('２０１６．５年生組合せ表'!AE26="","",'２０１６．５年生組合せ表'!AE26)</f>
      </c>
      <c r="CD26" s="144">
        <f>IF('２０１６．５年生組合せ表'!AA26="","",'２０１６．５年生組合せ表'!AG26&amp;'２０１６．５年生組合せ表'!O26)</f>
      </c>
      <c r="CE26" s="144">
        <f>IF('２０１６．５年生組合せ表'!AE26="","",'２０１６．５年生組合せ表'!AE26)</f>
      </c>
      <c r="CF26" s="144">
        <f>IF('２０１６．５年生組合せ表'!AA26="","",'２０１６．５年生組合せ表'!AA26)</f>
      </c>
    </row>
    <row r="27" spans="2:84" ht="16.5" customHeight="1" thickBot="1">
      <c r="B27" s="139"/>
      <c r="C27" s="140"/>
      <c r="D27" s="141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2"/>
      <c r="CA27" s="143">
        <f>IF('２０１６．５年生組合せ表'!AA27="","",'２０１６．５年生組合せ表'!O27&amp;'２０１６．５年生組合せ表'!AG27)</f>
      </c>
      <c r="CB27" s="144">
        <f>IF('２０１６．５年生組合せ表'!AA27="","",'２０１６．５年生組合せ表'!AA27)</f>
      </c>
      <c r="CC27" s="144">
        <f>IF('２０１６．５年生組合せ表'!AE27="","",'２０１６．５年生組合せ表'!AE27)</f>
      </c>
      <c r="CD27" s="144">
        <f>IF('２０１６．５年生組合せ表'!AA27="","",'２０１６．５年生組合せ表'!AG27&amp;'２０１６．５年生組合せ表'!O27)</f>
      </c>
      <c r="CE27" s="144">
        <f>IF('２０１６．５年生組合せ表'!AE27="","",'２０１６．５年生組合せ表'!AE27)</f>
      </c>
      <c r="CF27" s="144">
        <f>IF('２０１６．５年生組合せ表'!AA27="","",'２０１６．５年生組合せ表'!AA27)</f>
      </c>
    </row>
    <row r="28" spans="79:84" ht="13.5" thickTop="1">
      <c r="CA28" s="143">
        <f>IF('２０１６．５年生組合せ表'!AA28="","",'２０１６．５年生組合せ表'!O28&amp;'２０１６．５年生組合せ表'!AG28)</f>
      </c>
      <c r="CB28" s="144">
        <f>IF('２０１６．５年生組合せ表'!AA28="","",'２０１６．５年生組合せ表'!AA28)</f>
      </c>
      <c r="CC28" s="144">
        <f>IF('２０１６．５年生組合せ表'!AE28="","",'２０１６．５年生組合せ表'!AE28)</f>
      </c>
      <c r="CD28" s="144">
        <f>IF('２０１６．５年生組合せ表'!AA28="","",'２０１６．５年生組合せ表'!AG28&amp;'２０１６．５年生組合せ表'!O28)</f>
      </c>
      <c r="CE28" s="144">
        <f>IF('２０１６．５年生組合せ表'!AE28="","",'２０１６．５年生組合せ表'!AE28)</f>
      </c>
      <c r="CF28" s="144">
        <f>IF('２０１６．５年生組合せ表'!AA28="","",'２０１６．５年生組合せ表'!AA28)</f>
      </c>
    </row>
    <row r="29" spans="79:84" ht="12.75">
      <c r="CA29" s="143">
        <f>IF('２０１６．５年生組合せ表'!AA29="","",'２０１６．５年生組合せ表'!O29&amp;'２０１６．５年生組合せ表'!AG29)</f>
      </c>
      <c r="CB29" s="144">
        <f>IF('２０１６．５年生組合せ表'!AA29="","",'２０１６．５年生組合せ表'!AA29)</f>
      </c>
      <c r="CC29" s="144">
        <f>IF('２０１６．５年生組合せ表'!AE29="","",'２０１６．５年生組合せ表'!AE29)</f>
      </c>
      <c r="CD29" s="144">
        <f>IF('２０１６．５年生組合せ表'!AA29="","",'２０１６．５年生組合せ表'!AG29&amp;'２０１６．５年生組合せ表'!O29)</f>
      </c>
      <c r="CE29" s="144">
        <f>IF('２０１６．５年生組合せ表'!AE29="","",'２０１６．５年生組合せ表'!AE29)</f>
      </c>
      <c r="CF29" s="144">
        <f>IF('２０１６．５年生組合せ表'!AA29="","",'２０１６．５年生組合せ表'!AA29)</f>
      </c>
    </row>
    <row r="30" spans="79:84" ht="12.75">
      <c r="CA30" s="143" t="str">
        <f>IF('２０１６．５年生組合せ表'!AA30="","",'２０１６．５年生組合せ表'!O30&amp;'２０１６．５年生組合せ表'!AG30)</f>
        <v>バディＳＣベイエリア</v>
      </c>
      <c r="CB30" s="144">
        <f>IF('２０１６．５年生組合せ表'!AA30="","",'２０１６．５年生組合せ表'!AA30)</f>
        <v>5</v>
      </c>
      <c r="CC30" s="144">
        <f>IF('２０１６．５年生組合せ表'!AE30="","",'２０１６．５年生組合せ表'!AE30)</f>
        <v>0</v>
      </c>
      <c r="CD30" s="144" t="str">
        <f>IF('２０１６．５年生組合せ表'!AA30="","",'２０１６．５年生組合せ表'!AG30&amp;'２０１６．５年生組合せ表'!O30)</f>
        <v>ベイエリアバディＳＣ</v>
      </c>
      <c r="CE30" s="144">
        <f>IF('２０１６．５年生組合せ表'!AE30="","",'２０１６．５年生組合せ表'!AE30)</f>
        <v>0</v>
      </c>
      <c r="CF30" s="144">
        <f>IF('２０１６．５年生組合せ表'!AA30="","",'２０１６．５年生組合せ表'!AA30)</f>
        <v>5</v>
      </c>
    </row>
    <row r="31" spans="79:84" ht="12.75">
      <c r="CA31" s="143" t="str">
        <f>IF('２０１６．５年生組合せ表'!AA31="","",'２０１６．５年生組合せ表'!O31&amp;'２０１６．５年生組合せ表'!AG31)</f>
        <v>ＦＣ北砂砂町ＳＣ</v>
      </c>
      <c r="CB31" s="144">
        <f>IF('２０１６．５年生組合せ表'!AA31="","",'２０１６．５年生組合せ表'!AA31)</f>
        <v>5</v>
      </c>
      <c r="CC31" s="144">
        <f>IF('２０１６．５年生組合せ表'!AE31="","",'２０１６．５年生組合せ表'!AE31)</f>
        <v>2</v>
      </c>
      <c r="CD31" s="144" t="str">
        <f>IF('２０１６．５年生組合せ表'!AA31="","",'２０１６．５年生組合せ表'!AG31&amp;'２０１６．５年生組合せ表'!O31)</f>
        <v>砂町ＳＣＦＣ北砂</v>
      </c>
      <c r="CE31" s="144">
        <f>IF('２０１６．５年生組合せ表'!AE31="","",'２０１６．５年生組合せ表'!AE31)</f>
        <v>2</v>
      </c>
      <c r="CF31" s="144">
        <f>IF('２０１６．５年生組合せ表'!AA31="","",'２０１６．５年生組合せ表'!AA31)</f>
        <v>5</v>
      </c>
    </row>
    <row r="32" spans="79:84" ht="12.75">
      <c r="CA32" s="143" t="str">
        <f>IF('２０１６．５年生組合せ表'!AA32="","",'２０１６．５年生組合せ表'!O32&amp;'２０１６．５年生組合せ表'!AG32)</f>
        <v>ベイエリア佃ＦＣ</v>
      </c>
      <c r="CB32" s="144">
        <f>IF('２０１６．５年生組合せ表'!AA32="","",'２０１６．５年生組合せ表'!AA32)</f>
        <v>1</v>
      </c>
      <c r="CC32" s="144">
        <f>IF('２０１６．５年生組合せ表'!AE32="","",'２０１６．５年生組合せ表'!AE32)</f>
        <v>2</v>
      </c>
      <c r="CD32" s="144" t="str">
        <f>IF('２０１６．５年生組合せ表'!AA32="","",'２０１６．５年生組合せ表'!AG32&amp;'２０１６．５年生組合せ表'!O32)</f>
        <v>佃ＦＣベイエリア</v>
      </c>
      <c r="CE32" s="144">
        <f>IF('２０１６．５年生組合せ表'!AE32="","",'２０１６．５年生組合せ表'!AE32)</f>
        <v>2</v>
      </c>
      <c r="CF32" s="144">
        <f>IF('２０１６．５年生組合せ表'!AA32="","",'２０１６．５年生組合せ表'!AA32)</f>
        <v>1</v>
      </c>
    </row>
    <row r="33" spans="79:84" ht="12.75">
      <c r="CA33" s="143" t="str">
        <f>IF('２０１６．５年生組合せ表'!AA33="","",'２０１６．５年生組合せ表'!O33&amp;'２０１６．５年生組合せ表'!AG33)</f>
        <v>砂町ＳＣ江東フレンドリー</v>
      </c>
      <c r="CB33" s="144">
        <f>IF('２０１６．５年生組合せ表'!AA33="","",'２０１６．５年生組合せ表'!AA33)</f>
        <v>0</v>
      </c>
      <c r="CC33" s="144">
        <f>IF('２０１６．５年生組合せ表'!AE33="","",'２０１６．５年生組合せ表'!AE33)</f>
        <v>4</v>
      </c>
      <c r="CD33" s="144" t="str">
        <f>IF('２０１６．５年生組合せ表'!AA33="","",'２０１６．５年生組合せ表'!AG33&amp;'２０１６．５年生組合せ表'!O33)</f>
        <v>江東フレンドリー砂町ＳＣ</v>
      </c>
      <c r="CE33" s="144">
        <f>IF('２０１６．５年生組合せ表'!AE33="","",'２０１６．５年生組合せ表'!AE33)</f>
        <v>4</v>
      </c>
      <c r="CF33" s="144">
        <f>IF('２０１６．５年生組合せ表'!AA33="","",'２０１６．５年生組合せ表'!AA33)</f>
        <v>0</v>
      </c>
    </row>
    <row r="34" spans="79:84" ht="12.75">
      <c r="CA34" s="143" t="str">
        <f>IF('２０１６．５年生組合せ表'!AA34="","",'２０１６．５年生組合せ表'!O34&amp;'２０１６．５年生組合せ表'!AG34)</f>
        <v>深川ＳＣバディＳＣ</v>
      </c>
      <c r="CB34" s="144">
        <f>IF('２０１６．５年生組合せ表'!AA34="","",'２０１６．５年生組合せ表'!AA34)</f>
        <v>0</v>
      </c>
      <c r="CC34" s="144">
        <f>IF('２０１６．５年生組合せ表'!AE34="","",'２０１６．５年生組合せ表'!AE34)</f>
        <v>12</v>
      </c>
      <c r="CD34" s="144" t="str">
        <f>IF('２０１６．５年生組合せ表'!AA34="","",'２０１６．５年生組合せ表'!AG34&amp;'２０１６．５年生組合せ表'!O34)</f>
        <v>バディＳＣ深川ＳＣ</v>
      </c>
      <c r="CE34" s="144">
        <f>IF('２０１６．５年生組合せ表'!AE34="","",'２０１６．５年生組合せ表'!AE34)</f>
        <v>12</v>
      </c>
      <c r="CF34" s="144">
        <f>IF('２０１６．５年生組合せ表'!AA34="","",'２０１６．５年生組合せ表'!AA34)</f>
        <v>0</v>
      </c>
    </row>
    <row r="35" spans="79:84" ht="12.75">
      <c r="CA35" s="143" t="str">
        <f>IF('２０１６．５年生組合せ表'!AA35="","",'２０１６．５年生組合せ表'!O35&amp;'２０１６．５年生組合せ表'!AG35)</f>
        <v>江東フレンドリーＦＣ北砂</v>
      </c>
      <c r="CB35" s="144">
        <f>IF('２０１６．５年生組合せ表'!AA35="","",'２０１６．５年生組合せ表'!AA35)</f>
        <v>2</v>
      </c>
      <c r="CC35" s="144">
        <f>IF('２０１６．５年生組合せ表'!AE35="","",'２０１６．５年生組合せ表'!AE35)</f>
        <v>0</v>
      </c>
      <c r="CD35" s="144" t="str">
        <f>IF('２０１６．５年生組合せ表'!AA35="","",'２０１６．５年生組合せ表'!AG35&amp;'２０１６．５年生組合せ表'!O35)</f>
        <v>ＦＣ北砂江東フレンドリー</v>
      </c>
      <c r="CE35" s="144">
        <f>IF('２０１６．５年生組合せ表'!AE35="","",'２０１６．５年生組合せ表'!AE35)</f>
        <v>0</v>
      </c>
      <c r="CF35" s="144">
        <f>IF('２０１６．５年生組合せ表'!AA35="","",'２０１６．５年生組合せ表'!AA35)</f>
        <v>2</v>
      </c>
    </row>
    <row r="36" spans="79:84" ht="12.75">
      <c r="CA36" s="143" t="str">
        <f>IF('２０１６．５年生組合せ表'!AA36="","",'２０１６．５年生組合せ表'!O36&amp;'２０１６．５年生組合せ表'!AG36)</f>
        <v>佃ＦＣ深川ＳＣ</v>
      </c>
      <c r="CB36" s="144">
        <f>IF('２０１６．５年生組合せ表'!AA36="","",'２０１６．５年生組合せ表'!AA36)</f>
        <v>10</v>
      </c>
      <c r="CC36" s="144">
        <f>IF('２０１６．５年生組合せ表'!AE36="","",'２０１６．５年生組合せ表'!AE36)</f>
        <v>0</v>
      </c>
      <c r="CD36" s="144" t="str">
        <f>IF('２０１６．５年生組合せ表'!AA36="","",'２０１６．５年生組合せ表'!AG36&amp;'２０１６．５年生組合せ表'!O36)</f>
        <v>深川ＳＣ佃ＦＣ</v>
      </c>
      <c r="CE36" s="144">
        <f>IF('２０１６．５年生組合せ表'!AE36="","",'２０１６．５年生組合せ表'!AE36)</f>
        <v>0</v>
      </c>
      <c r="CF36" s="144">
        <f>IF('２０１６．５年生組合せ表'!AA36="","",'２０１６．５年生組合せ表'!AA36)</f>
        <v>10</v>
      </c>
    </row>
    <row r="37" spans="79:84" ht="12.75">
      <c r="CA37" s="143">
        <f>IF('２０１６．５年生組合せ表'!AA37="","",'２０１６．５年生組合せ表'!O37&amp;'２０１６．５年生組合せ表'!AG37)</f>
      </c>
      <c r="CB37" s="144">
        <f>IF('２０１６．５年生組合せ表'!AA37="","",'２０１６．５年生組合せ表'!AA37)</f>
      </c>
      <c r="CC37" s="144">
        <f>IF('２０１６．５年生組合せ表'!AE37="","",'２０１６．５年生組合せ表'!AE37)</f>
      </c>
      <c r="CD37" s="144">
        <f>IF('２０１６．５年生組合せ表'!AA37="","",'２０１６．５年生組合せ表'!AG37&amp;'２０１６．５年生組合せ表'!O37)</f>
      </c>
      <c r="CE37" s="144">
        <f>IF('２０１６．５年生組合せ表'!AE37="","",'２０１６．５年生組合せ表'!AE37)</f>
      </c>
      <c r="CF37" s="144">
        <f>IF('２０１６．５年生組合せ表'!AA37="","",'２０１６．５年生組合せ表'!AA37)</f>
      </c>
    </row>
    <row r="38" spans="79:84" ht="12.75">
      <c r="CA38" s="143">
        <f>IF('２０１６．５年生組合せ表'!AA38="","",'２０１６．５年生組合せ表'!O38&amp;'２０１６．５年生組合せ表'!AG38)</f>
      </c>
      <c r="CB38" s="144">
        <f>IF('２０１６．５年生組合せ表'!AA38="","",'２０１６．５年生組合せ表'!AA38)</f>
      </c>
      <c r="CC38" s="144">
        <f>IF('２０１６．５年生組合せ表'!AE38="","",'２０１６．５年生組合せ表'!AE38)</f>
      </c>
      <c r="CD38" s="144">
        <f>IF('２０１６．５年生組合せ表'!AA38="","",'２０１６．５年生組合せ表'!AG38&amp;'２０１６．５年生組合せ表'!O38)</f>
      </c>
      <c r="CE38" s="144">
        <f>IF('２０１６．５年生組合せ表'!AE38="","",'２０１６．５年生組合せ表'!AE38)</f>
      </c>
      <c r="CF38" s="144">
        <f>IF('２０１６．５年生組合せ表'!AA38="","",'２０１６．５年生組合せ表'!AA38)</f>
      </c>
    </row>
    <row r="39" spans="79:84" ht="12.75">
      <c r="CA39" s="143">
        <f>IF('２０１６．５年生組合せ表'!AA39="","",'２０１６．５年生組合せ表'!O39&amp;'２０１６．５年生組合せ表'!AG39)</f>
      </c>
      <c r="CB39" s="144">
        <f>IF('２０１６．５年生組合せ表'!AA39="","",'２０１６．５年生組合せ表'!AA39)</f>
      </c>
      <c r="CC39" s="144">
        <f>IF('２０１６．５年生組合せ表'!AE39="","",'２０１６．５年生組合せ表'!AE39)</f>
      </c>
      <c r="CD39" s="144">
        <f>IF('２０１６．５年生組合せ表'!AA39="","",'２０１６．５年生組合せ表'!AG39&amp;'２０１６．５年生組合せ表'!O39)</f>
      </c>
      <c r="CE39" s="144">
        <f>IF('２０１６．５年生組合せ表'!AE39="","",'２０１６．５年生組合せ表'!AE39)</f>
      </c>
      <c r="CF39" s="144">
        <f>IF('２０１６．５年生組合せ表'!AA39="","",'２０１６．５年生組合せ表'!AA39)</f>
      </c>
    </row>
    <row r="40" spans="79:84" ht="12.75">
      <c r="CA40" s="143">
        <f>IF('２０１６．５年生組合せ表'!AA40="","",'２０１６．５年生組合せ表'!O40&amp;'２０１６．５年生組合せ表'!AG40)</f>
      </c>
      <c r="CB40" s="144">
        <f>IF('２０１６．５年生組合せ表'!AA40="","",'２０１６．５年生組合せ表'!AA40)</f>
      </c>
      <c r="CC40" s="144">
        <f>IF('２０１６．５年生組合せ表'!AE40="","",'２０１６．５年生組合せ表'!AE40)</f>
      </c>
      <c r="CD40" s="144">
        <f>IF('２０１６．５年生組合せ表'!AA40="","",'２０１６．５年生組合せ表'!AG40&amp;'２０１６．５年生組合せ表'!O40)</f>
      </c>
      <c r="CE40" s="144">
        <f>IF('２０１６．５年生組合せ表'!AE40="","",'２０１６．５年生組合せ表'!AE40)</f>
      </c>
      <c r="CF40" s="144">
        <f>IF('２０１６．５年生組合せ表'!AA40="","",'２０１６．５年生組合せ表'!AA40)</f>
      </c>
    </row>
    <row r="41" spans="79:84" ht="12.75">
      <c r="CA41" s="143" t="str">
        <f>IF('２０１６．５年生組合せ表'!AA41="","",'２０１６．５年生組合せ表'!O41&amp;'２０１６．５年生組合せ表'!AG41)</f>
        <v>五砂ＦＣＦＣ東陽</v>
      </c>
      <c r="CB41" s="144">
        <f>IF('２０１６．５年生組合せ表'!AA41="","",'２０１６．５年生組合せ表'!AA41)</f>
        <v>2</v>
      </c>
      <c r="CC41" s="144">
        <f>IF('２０１６．５年生組合せ表'!AE41="","",'２０１６．５年生組合せ表'!AE41)</f>
        <v>3</v>
      </c>
      <c r="CD41" s="144" t="str">
        <f>IF('２０１６．５年生組合せ表'!AA41="","",'２０１６．５年生組合せ表'!AG41&amp;'２０１６．５年生組合せ表'!O41)</f>
        <v>ＦＣ東陽五砂ＦＣ</v>
      </c>
      <c r="CE41" s="144">
        <f>IF('２０１６．５年生組合せ表'!AE41="","",'２０１６．５年生組合せ表'!AE41)</f>
        <v>3</v>
      </c>
      <c r="CF41" s="144">
        <f>IF('２０１６．５年生組合せ表'!AA41="","",'２０１６．５年生組合せ表'!AA41)</f>
        <v>2</v>
      </c>
    </row>
    <row r="42" spans="79:84" ht="12.75">
      <c r="CA42" s="143" t="str">
        <f>IF('２０１６．５年生組合せ表'!AA42="","",'２０１６．５年生組合せ表'!O42&amp;'２０１６．５年生組合せ表'!AG42)</f>
        <v>レインボーズＹＭＣＡ</v>
      </c>
      <c r="CB42" s="144">
        <f>IF('２０１６．５年生組合せ表'!AA42="","",'２０１６．５年生組合せ表'!AA42)</f>
        <v>6</v>
      </c>
      <c r="CC42" s="144">
        <f>IF('２０１６．５年生組合せ表'!AE42="","",'２０１６．５年生組合せ表'!AE42)</f>
        <v>0</v>
      </c>
      <c r="CD42" s="144" t="str">
        <f>IF('２０１６．５年生組合せ表'!AA42="","",'２０１６．５年生組合せ表'!AG42&amp;'２０１６．５年生組合せ表'!O42)</f>
        <v>ＹＭＣＡレインボーズ</v>
      </c>
      <c r="CE42" s="144">
        <f>IF('２０１６．５年生組合せ表'!AE42="","",'２０１６．５年生組合せ表'!AE42)</f>
        <v>0</v>
      </c>
      <c r="CF42" s="144">
        <f>IF('２０１６．５年生組合せ表'!AA42="","",'２０１６．５年生組合せ表'!AA42)</f>
        <v>6</v>
      </c>
    </row>
    <row r="43" spans="79:84" ht="12.75">
      <c r="CA43" s="143" t="str">
        <f>IF('２０１６．５年生組合せ表'!AA43="","",'２０１６．５年生組合せ表'!O43&amp;'２０１６．５年生組合せ表'!AG43)</f>
        <v>ＦＣ東陽城東フェニックス</v>
      </c>
      <c r="CB43" s="144">
        <f>IF('２０１６．５年生組合せ表'!AA43="","",'２０１６．５年生組合せ表'!AA43)</f>
        <v>0</v>
      </c>
      <c r="CC43" s="144">
        <f>IF('２０１６．５年生組合せ表'!AE43="","",'２０１６．５年生組合せ表'!AE43)</f>
        <v>5</v>
      </c>
      <c r="CD43" s="144" t="str">
        <f>IF('２０１６．５年生組合せ表'!AA43="","",'２０１６．５年生組合せ表'!AG43&amp;'２０１６．５年生組合せ表'!O43)</f>
        <v>城東フェニックスＦＣ東陽</v>
      </c>
      <c r="CE43" s="144">
        <f>IF('２０１６．５年生組合せ表'!AE43="","",'２０１６．５年生組合せ表'!AE43)</f>
        <v>5</v>
      </c>
      <c r="CF43" s="144">
        <f>IF('２０１６．５年生組合せ表'!AA43="","",'２０１６．５年生組合せ表'!AA43)</f>
        <v>0</v>
      </c>
    </row>
    <row r="44" spans="79:84" ht="12.75">
      <c r="CA44" s="143" t="str">
        <f>IF('２０１６．５年生組合せ表'!AA44="","",'２０１６．５年生組合せ表'!O44&amp;'２０１６．５年生組合せ表'!AG44)</f>
        <v>ＹＭＣＡスターキッカーズ</v>
      </c>
      <c r="CB44" s="144">
        <f>IF('２０１６．５年生組合せ表'!AA44="","",'２０１６．５年生組合せ表'!AA44)</f>
        <v>0</v>
      </c>
      <c r="CC44" s="144">
        <f>IF('２０１６．５年生組合せ表'!AE44="","",'２０１６．５年生組合せ表'!AE44)</f>
        <v>1</v>
      </c>
      <c r="CD44" s="144" t="str">
        <f>IF('２０１６．５年生組合せ表'!AA44="","",'２０１６．５年生組合せ表'!AG44&amp;'２０１６．５年生組合せ表'!O44)</f>
        <v>スターキッカーズＹＭＣＡ</v>
      </c>
      <c r="CE44" s="144">
        <f>IF('２０１６．５年生組合せ表'!AE44="","",'２０１６．５年生組合せ表'!AE44)</f>
        <v>1</v>
      </c>
      <c r="CF44" s="144">
        <f>IF('２０１６．５年生組合せ表'!AA44="","",'２０１６．５年生組合せ表'!AA44)</f>
        <v>0</v>
      </c>
    </row>
    <row r="45" spans="79:84" ht="12.75">
      <c r="CA45" s="143" t="str">
        <f>IF('２０１６．５年生組合せ表'!AA45="","",'２０１６．５年生組合せ表'!O45&amp;'２０１６．５年生組合せ表'!AG45)</f>
        <v>ＦＣ大島五砂ＦＣ</v>
      </c>
      <c r="CB45" s="144">
        <f>IF('２０１６．５年生組合せ表'!AA45="","",'２０１６．５年生組合せ表'!AA45)</f>
        <v>5</v>
      </c>
      <c r="CC45" s="144">
        <f>IF('２０１６．５年生組合せ表'!AE45="","",'２０１６．５年生組合せ表'!AE45)</f>
        <v>1</v>
      </c>
      <c r="CD45" s="144" t="str">
        <f>IF('２０１６．５年生組合せ表'!AA45="","",'２０１６．５年生組合せ表'!AG45&amp;'２０１６．５年生組合せ表'!O45)</f>
        <v>五砂ＦＣＦＣ大島</v>
      </c>
      <c r="CE45" s="144">
        <f>IF('２０１６．５年生組合せ表'!AE45="","",'２０１６．５年生組合せ表'!AE45)</f>
        <v>1</v>
      </c>
      <c r="CF45" s="144">
        <f>IF('２０１６．５年生組合せ表'!AA45="","",'２０１６．５年生組合せ表'!AA45)</f>
        <v>5</v>
      </c>
    </row>
    <row r="46" spans="79:84" ht="12.75">
      <c r="CA46" s="143" t="str">
        <f>IF('２０１６．５年生組合せ表'!AA46="","",'２０１６．５年生組合せ表'!O46&amp;'２０１６．５年生組合せ表'!AG46)</f>
        <v>スカイＦＣレインボーズ</v>
      </c>
      <c r="CB46" s="144">
        <f>IF('２０１６．５年生組合せ表'!AA46="","",'２０１６．５年生組合せ表'!AA46)</f>
        <v>1</v>
      </c>
      <c r="CC46" s="144">
        <f>IF('２０１６．５年生組合せ表'!AE46="","",'２０１６．５年生組合せ表'!AE46)</f>
        <v>1</v>
      </c>
      <c r="CD46" s="144" t="str">
        <f>IF('２０１６．５年生組合せ表'!AA46="","",'２０１６．５年生組合せ表'!AG46&amp;'２０１６．５年生組合せ表'!O46)</f>
        <v>レインボーズスカイＦＣ</v>
      </c>
      <c r="CE46" s="144">
        <f>IF('２０１６．５年生組合せ表'!AE46="","",'２０１６．５年生組合せ表'!AE46)</f>
        <v>1</v>
      </c>
      <c r="CF46" s="144">
        <f>IF('２０１６．５年生組合せ表'!AA46="","",'２０１６．５年生組合せ表'!AA46)</f>
        <v>1</v>
      </c>
    </row>
    <row r="47" spans="79:84" ht="12.75">
      <c r="CA47" s="143" t="str">
        <f>IF('２０１６．５年生組合せ表'!AA47="","",'２０１６．５年生組合せ表'!O47&amp;'２０１６．５年生組合せ表'!AG47)</f>
        <v>城東フェニックスＦＣ大島</v>
      </c>
      <c r="CB47" s="144">
        <f>IF('２０１６．５年生組合せ表'!AA47="","",'２０１６．５年生組合せ表'!AA47)</f>
        <v>2</v>
      </c>
      <c r="CC47" s="144">
        <f>IF('２０１６．５年生組合せ表'!AE47="","",'２０１６．５年生組合せ表'!AE47)</f>
        <v>0</v>
      </c>
      <c r="CD47" s="144" t="str">
        <f>IF('２０１６．５年生組合せ表'!AA47="","",'２０１６．５年生組合せ表'!AG47&amp;'２０１６．５年生組合せ表'!O47)</f>
        <v>ＦＣ大島城東フェニックス</v>
      </c>
      <c r="CE47" s="144">
        <f>IF('２０１６．５年生組合せ表'!AE47="","",'２０１６．５年生組合せ表'!AE47)</f>
        <v>0</v>
      </c>
      <c r="CF47" s="144">
        <f>IF('２０１６．５年生組合せ表'!AA47="","",'２０１６．５年生組合せ表'!AA47)</f>
        <v>2</v>
      </c>
    </row>
    <row r="48" spans="79:84" ht="12.75">
      <c r="CA48" s="143" t="str">
        <f>IF('２０１６．５年生組合せ表'!AA48="","",'２０１６．５年生組合せ表'!O48&amp;'２０１６．５年生組合せ表'!AG48)</f>
        <v>スターキッカーズスカイＦＣ</v>
      </c>
      <c r="CB48" s="144">
        <f>IF('２０１６．５年生組合せ表'!AA48="","",'２０１６．５年生組合せ表'!AA48)</f>
        <v>2</v>
      </c>
      <c r="CC48" s="144">
        <f>IF('２０１６．５年生組合せ表'!AE48="","",'２０１６．５年生組合せ表'!AE48)</f>
        <v>3</v>
      </c>
      <c r="CD48" s="144" t="str">
        <f>IF('２０１６．５年生組合せ表'!AA48="","",'２０１６．５年生組合せ表'!AG48&amp;'２０１６．５年生組合せ表'!O48)</f>
        <v>スカイＦＣスターキッカーズ</v>
      </c>
      <c r="CE48" s="144">
        <f>IF('２０１６．５年生組合せ表'!AE48="","",'２０１６．５年生組合せ表'!AE48)</f>
        <v>3</v>
      </c>
      <c r="CF48" s="144">
        <f>IF('２０１６．５年生組合せ表'!AA48="","",'２０１６．５年生組合せ表'!AA48)</f>
        <v>2</v>
      </c>
    </row>
    <row r="49" spans="79:84" ht="12.75">
      <c r="CA49" s="143">
        <f>IF('２０１６．５年生組合せ表'!AA49="","",'２０１６．５年生組合せ表'!O49&amp;'２０１６．５年生組合せ表'!AG49)</f>
      </c>
      <c r="CB49" s="144">
        <f>IF('２０１６．５年生組合せ表'!AA49="","",'２０１６．５年生組合せ表'!AA49)</f>
      </c>
      <c r="CC49" s="144">
        <f>IF('２０１６．５年生組合せ表'!AE49="","",'２０１６．５年生組合せ表'!AE49)</f>
      </c>
      <c r="CD49" s="144">
        <f>IF('２０１６．５年生組合せ表'!AA49="","",'２０１６．５年生組合せ表'!AG49&amp;'２０１６．５年生組合せ表'!O49)</f>
      </c>
      <c r="CE49" s="144">
        <f>IF('２０１６．５年生組合せ表'!AE49="","",'２０１６．５年生組合せ表'!AE49)</f>
      </c>
      <c r="CF49" s="144">
        <f>IF('２０１６．５年生組合せ表'!AA49="","",'２０１６．５年生組合せ表'!AA49)</f>
      </c>
    </row>
    <row r="50" spans="79:84" ht="12.75">
      <c r="CA50" s="143">
        <f>IF('２０１６．５年生組合せ表'!AA50="","",'２０１６．５年生組合せ表'!O50&amp;'２０１６．５年生組合せ表'!AG50)</f>
      </c>
      <c r="CB50" s="144">
        <f>IF('２０１６．５年生組合せ表'!AA50="","",'２０１６．５年生組合せ表'!AA50)</f>
      </c>
      <c r="CC50" s="144">
        <f>IF('２０１６．５年生組合せ表'!AE50="","",'２０１６．５年生組合せ表'!AE50)</f>
      </c>
      <c r="CD50" s="144">
        <f>IF('２０１６．５年生組合せ表'!AA50="","",'２０１６．５年生組合せ表'!AG50&amp;'２０１６．５年生組合せ表'!O50)</f>
      </c>
      <c r="CE50" s="144">
        <f>IF('２０１６．５年生組合せ表'!AE50="","",'２０１６．５年生組合せ表'!AE50)</f>
      </c>
      <c r="CF50" s="144">
        <f>IF('２０１６．５年生組合せ表'!AA50="","",'２０１６．５年生組合せ表'!AA50)</f>
      </c>
    </row>
    <row r="51" spans="79:84" ht="12.75">
      <c r="CA51" s="143">
        <f>IF('２０１６．５年生組合せ表'!AA51="","",'２０１６．５年生組合せ表'!O51&amp;'２０１６．５年生組合せ表'!AG51)</f>
      </c>
      <c r="CB51" s="144">
        <f>IF('２０１６．５年生組合せ表'!AA51="","",'２０１６．５年生組合せ表'!AA51)</f>
      </c>
      <c r="CC51" s="144">
        <f>IF('２０１６．５年生組合せ表'!AE51="","",'２０１６．５年生組合せ表'!AE51)</f>
      </c>
      <c r="CD51" s="144">
        <f>IF('２０１６．５年生組合せ表'!AA51="","",'２０１６．５年生組合せ表'!AG51&amp;'２０１６．５年生組合せ表'!O51)</f>
      </c>
      <c r="CE51" s="144">
        <f>IF('２０１６．５年生組合せ表'!AE51="","",'２０１６．５年生組合せ表'!AE51)</f>
      </c>
      <c r="CF51" s="144">
        <f>IF('２０１６．５年生組合せ表'!AA51="","",'２０１６．５年生組合せ表'!AA51)</f>
      </c>
    </row>
    <row r="52" spans="79:84" ht="12.75">
      <c r="CA52" s="143" t="str">
        <f>IF('２０１６．５年生組合せ表'!AA52="","",'２０１６．５年生組合せ表'!O52&amp;'２０１６．５年生組合せ表'!AG52)</f>
        <v>ＦＣ大島Ｊスターズ</v>
      </c>
      <c r="CB52" s="144">
        <f>IF('２０１６．５年生組合せ表'!AA52="","",'２０１６．５年生組合せ表'!AA52)</f>
        <v>2</v>
      </c>
      <c r="CC52" s="144">
        <f>IF('２０１６．５年生組合せ表'!AE52="","",'２０１６．５年生組合せ表'!AE52)</f>
        <v>6</v>
      </c>
      <c r="CD52" s="144" t="str">
        <f>IF('２０１６．５年生組合せ表'!AA52="","",'２０１６．５年生組合せ表'!AG52&amp;'２０１６．５年生組合せ表'!O52)</f>
        <v>ＪスターズＦＣ大島</v>
      </c>
      <c r="CE52" s="144">
        <f>IF('２０１６．５年生組合せ表'!AE52="","",'２０１６．５年生組合せ表'!AE52)</f>
        <v>6</v>
      </c>
      <c r="CF52" s="144">
        <f>IF('２０１６．５年生組合せ表'!AA52="","",'２０１６．５年生組合せ表'!AA52)</f>
        <v>2</v>
      </c>
    </row>
    <row r="53" spans="79:84" ht="12.75">
      <c r="CA53" s="143" t="str">
        <f>IF('２０１６．５年生組合せ表'!AA53="","",'２０１６．５年生組合せ表'!O53&amp;'２０１６．５年生組合せ表'!AG53)</f>
        <v>バディＳＣスカイＦＣ</v>
      </c>
      <c r="CB53" s="144">
        <f>IF('２０１６．５年生組合せ表'!AA53="","",'２０１６．５年生組合せ表'!AA53)</f>
        <v>4</v>
      </c>
      <c r="CC53" s="144">
        <f>IF('２０１６．５年生組合せ表'!AE53="","",'２０１６．５年生組合せ表'!AE53)</f>
        <v>1</v>
      </c>
      <c r="CD53" s="144" t="str">
        <f>IF('２０１６．５年生組合せ表'!AA53="","",'２０１６．５年生組合せ表'!AG53&amp;'２０１６．５年生組合せ表'!O53)</f>
        <v>スカイＦＣバディＳＣ</v>
      </c>
      <c r="CE53" s="144">
        <f>IF('２０１６．５年生組合せ表'!AE53="","",'２０１６．５年生組合せ表'!AE53)</f>
        <v>1</v>
      </c>
      <c r="CF53" s="144">
        <f>IF('２０１６．５年生組合せ表'!AA53="","",'２０１６．５年生組合せ表'!AA53)</f>
        <v>4</v>
      </c>
    </row>
    <row r="54" spans="79:84" ht="12.75">
      <c r="CA54" s="143" t="str">
        <f>IF('２０１６．５年生組合せ表'!AA54="","",'２０１６．５年生組合せ表'!O54&amp;'２０１６．５年生組合せ表'!AG54)</f>
        <v>ＪスターズＦＣ東陽</v>
      </c>
      <c r="CB54" s="144">
        <f>IF('２０１６．５年生組合せ表'!AA54="","",'２０１６．５年生組合せ表'!AA54)</f>
        <v>2</v>
      </c>
      <c r="CC54" s="144">
        <f>IF('２０１６．５年生組合せ表'!AE54="","",'２０１６．５年生組合せ表'!AE54)</f>
        <v>0</v>
      </c>
      <c r="CD54" s="144" t="str">
        <f>IF('２０１６．５年生組合せ表'!AA54="","",'２０１６．５年生組合せ表'!AG54&amp;'２０１６．５年生組合せ表'!O54)</f>
        <v>ＦＣ東陽Ｊスターズ</v>
      </c>
      <c r="CE54" s="144">
        <f>IF('２０１６．５年生組合せ表'!AE54="","",'２０１６．５年生組合せ表'!AE54)</f>
        <v>0</v>
      </c>
      <c r="CF54" s="144">
        <f>IF('２０１６．５年生組合せ表'!AA54="","",'２０１６．５年生組合せ表'!AA54)</f>
        <v>2</v>
      </c>
    </row>
    <row r="55" spans="79:84" ht="12.75">
      <c r="CA55" s="143" t="str">
        <f>IF('２０１６．５年生組合せ表'!AA55="","",'２０１６．５年生組合せ表'!O55&amp;'２０１６．５年生組合せ表'!AG55)</f>
        <v>スカイＦＣ深川ＳＣ</v>
      </c>
      <c r="CB55" s="144">
        <f>IF('２０１６．５年生組合せ表'!AA55="","",'２０１６．５年生組合せ表'!AA55)</f>
        <v>8</v>
      </c>
      <c r="CC55" s="144">
        <f>IF('２０１６．５年生組合せ表'!AE55="","",'２０１６．５年生組合せ表'!AE55)</f>
        <v>0</v>
      </c>
      <c r="CD55" s="144" t="str">
        <f>IF('２０１６．５年生組合せ表'!AA55="","",'２０１６．５年生組合せ表'!AG55&amp;'２０１６．５年生組合せ表'!O55)</f>
        <v>深川ＳＣスカイＦＣ</v>
      </c>
      <c r="CE55" s="144">
        <f>IF('２０１６．５年生組合せ表'!AE55="","",'２０１６．５年生組合せ表'!AE55)</f>
        <v>0</v>
      </c>
      <c r="CF55" s="144">
        <f>IF('２０１６．５年生組合せ表'!AA55="","",'２０１６．５年生組合せ表'!AA55)</f>
        <v>8</v>
      </c>
    </row>
    <row r="56" spans="79:84" ht="12.75">
      <c r="CA56" s="143" t="str">
        <f>IF('２０１６．５年生組合せ表'!AA56="","",'２０１６．５年生組合せ表'!O56&amp;'２０１６．５年生組合せ表'!AG56)</f>
        <v>五砂ＦＣ砂町ＳＣ</v>
      </c>
      <c r="CB56" s="144">
        <f>IF('２０１６．５年生組合せ表'!AA56="","",'２０１６．５年生組合せ表'!AA56)</f>
        <v>1</v>
      </c>
      <c r="CC56" s="144">
        <f>IF('２０１６．５年生組合せ表'!AE56="","",'２０１６．５年生組合せ表'!AE56)</f>
        <v>1</v>
      </c>
      <c r="CD56" s="144" t="str">
        <f>IF('２０１６．５年生組合せ表'!AA56="","",'２０１６．５年生組合せ表'!AG56&amp;'２０１６．５年生組合せ表'!O56)</f>
        <v>砂町ＳＣ五砂ＦＣ</v>
      </c>
      <c r="CE56" s="144">
        <f>IF('２０１６．５年生組合せ表'!AE56="","",'２０１６．５年生組合せ表'!AE56)</f>
        <v>1</v>
      </c>
      <c r="CF56" s="144">
        <f>IF('２０１６．５年生組合せ表'!AA56="","",'２０１６．５年生組合せ表'!AA56)</f>
        <v>1</v>
      </c>
    </row>
    <row r="57" spans="79:84" ht="12.75">
      <c r="CA57" s="143" t="str">
        <f>IF('２０１６．５年生組合せ表'!AA57="","",'２０１６．５年生組合せ表'!O57&amp;'２０１６．５年生組合せ表'!AG57)</f>
        <v>深川ＳＣベイエリア</v>
      </c>
      <c r="CB57" s="144">
        <f>IF('２０１６．５年生組合せ表'!AA57="","",'２０１６．５年生組合せ表'!AA57)</f>
        <v>0</v>
      </c>
      <c r="CC57" s="144">
        <f>IF('２０１６．５年生組合せ表'!AE57="","",'２０１６．５年生組合せ表'!AE57)</f>
        <v>14</v>
      </c>
      <c r="CD57" s="144" t="str">
        <f>IF('２０１６．５年生組合せ表'!AA57="","",'２０１６．５年生組合せ表'!AG57&amp;'２０１６．５年生組合せ表'!O57)</f>
        <v>ベイエリア深川ＳＣ</v>
      </c>
      <c r="CE57" s="144">
        <f>IF('２０１６．５年生組合せ表'!AE57="","",'２０１６．５年生組合せ表'!AE57)</f>
        <v>14</v>
      </c>
      <c r="CF57" s="144">
        <f>IF('２０１６．５年生組合せ表'!AA57="","",'２０１６．５年生組合せ表'!AA57)</f>
        <v>0</v>
      </c>
    </row>
    <row r="58" spans="79:84" ht="12.75">
      <c r="CA58" s="143" t="str">
        <f>IF('２０１６．５年生組合せ表'!AA58="","",'２０１６．５年生組合せ表'!O58&amp;'２０１６．５年生組合せ表'!AG58)</f>
        <v>砂町ＳＣ城東フェニックス</v>
      </c>
      <c r="CB58" s="144">
        <f>IF('２０１６．５年生組合せ表'!AA58="","",'２０１６．５年生組合せ表'!AA58)</f>
        <v>0</v>
      </c>
      <c r="CC58" s="144">
        <f>IF('２０１６．５年生組合せ表'!AE58="","",'２０１６．５年生組合せ表'!AE58)</f>
        <v>5</v>
      </c>
      <c r="CD58" s="144" t="str">
        <f>IF('２０１６．５年生組合せ表'!AA58="","",'２０１６．５年生組合せ表'!AG58&amp;'２０１６．５年生組合せ表'!O58)</f>
        <v>城東フェニックス砂町ＳＣ</v>
      </c>
      <c r="CE58" s="144">
        <f>IF('２０１６．５年生組合せ表'!AE58="","",'２０１６．５年生組合せ表'!AE58)</f>
        <v>5</v>
      </c>
      <c r="CF58" s="144">
        <f>IF('２０１６．５年生組合せ表'!AA58="","",'２０１６．５年生組合せ表'!AA58)</f>
        <v>0</v>
      </c>
    </row>
    <row r="59" spans="79:84" ht="12.75">
      <c r="CA59" s="143">
        <f>IF('２０１６．５年生組合せ表'!AA59="","",'２０１６．５年生組合せ表'!O59&amp;'２０１６．５年生組合せ表'!AG59)</f>
      </c>
      <c r="CB59" s="144">
        <f>IF('２０１６．５年生組合せ表'!AA59="","",'２０１６．５年生組合せ表'!AA59)</f>
      </c>
      <c r="CC59" s="144">
        <f>IF('２０１６．５年生組合せ表'!AE59="","",'２０１６．５年生組合せ表'!AE59)</f>
      </c>
      <c r="CD59" s="144">
        <f>IF('２０１６．５年生組合せ表'!AA59="","",'２０１６．５年生組合せ表'!AG59&amp;'２０１６．５年生組合せ表'!O59)</f>
      </c>
      <c r="CE59" s="144">
        <f>IF('２０１６．５年生組合せ表'!AE59="","",'２０１６．５年生組合せ表'!AE59)</f>
      </c>
      <c r="CF59" s="144">
        <f>IF('２０１６．５年生組合せ表'!AA59="","",'２０１６．５年生組合せ表'!AA59)</f>
      </c>
    </row>
    <row r="60" spans="79:84" ht="12.75">
      <c r="CA60" s="143">
        <f>IF('２０１６．５年生組合せ表'!AA60="","",'２０１６．５年生組合せ表'!O60&amp;'２０１６．５年生組合せ表'!AG60)</f>
      </c>
      <c r="CB60" s="144">
        <f>IF('２０１６．５年生組合せ表'!AA60="","",'２０１６．５年生組合せ表'!AA60)</f>
      </c>
      <c r="CC60" s="144">
        <f>IF('２０１６．５年生組合せ表'!AE60="","",'２０１６．５年生組合せ表'!AE60)</f>
      </c>
      <c r="CD60" s="144">
        <f>IF('２０１６．５年生組合せ表'!AA60="","",'２０１６．５年生組合せ表'!AG60&amp;'２０１６．５年生組合せ表'!O60)</f>
      </c>
      <c r="CE60" s="144">
        <f>IF('２０１６．５年生組合せ表'!AE60="","",'２０１６．５年生組合せ表'!AE60)</f>
      </c>
      <c r="CF60" s="144">
        <f>IF('２０１６．５年生組合せ表'!AA60="","",'２０１６．５年生組合せ表'!AA60)</f>
      </c>
    </row>
    <row r="61" spans="79:84" ht="12.75">
      <c r="CA61" s="143">
        <f>IF('２０１６．５年生組合せ表'!AA61="","",'２０１６．５年生組合せ表'!O61&amp;'２０１６．５年生組合せ表'!AG61)</f>
      </c>
      <c r="CB61" s="144">
        <f>IF('２０１６．５年生組合せ表'!AA61="","",'２０１６．５年生組合せ表'!AA61)</f>
      </c>
      <c r="CC61" s="144">
        <f>IF('２０１６．５年生組合せ表'!AE61="","",'２０１６．５年生組合せ表'!AE61)</f>
      </c>
      <c r="CD61" s="144">
        <f>IF('２０１６．５年生組合せ表'!AA61="","",'２０１６．５年生組合せ表'!AG61&amp;'２０１６．５年生組合せ表'!O61)</f>
      </c>
      <c r="CE61" s="144">
        <f>IF('２０１６．５年生組合せ表'!AE61="","",'２０１６．５年生組合せ表'!AE61)</f>
      </c>
      <c r="CF61" s="144">
        <f>IF('２０１６．５年生組合せ表'!AA61="","",'２０１６．５年生組合せ表'!AA61)</f>
      </c>
    </row>
    <row r="62" spans="79:84" ht="12.75">
      <c r="CA62" s="143">
        <f>IF('２０１６．５年生組合せ表'!AA62="","",'２０１６．５年生組合せ表'!O62&amp;'２０１６．５年生組合せ表'!AG62)</f>
      </c>
      <c r="CB62" s="144">
        <f>IF('２０１６．５年生組合せ表'!AA62="","",'２０１６．５年生組合せ表'!AA62)</f>
      </c>
      <c r="CC62" s="144">
        <f>IF('２０１６．５年生組合せ表'!AE62="","",'２０１６．５年生組合せ表'!AE62)</f>
      </c>
      <c r="CD62" s="144">
        <f>IF('２０１６．５年生組合せ表'!AA62="","",'２０１６．５年生組合せ表'!AG62&amp;'２０１６．５年生組合せ表'!O62)</f>
      </c>
      <c r="CE62" s="144">
        <f>IF('２０１６．５年生組合せ表'!AE62="","",'２０１６．５年生組合せ表'!AE62)</f>
      </c>
      <c r="CF62" s="144">
        <f>IF('２０１６．５年生組合せ表'!AA62="","",'２０１６．５年生組合せ表'!AA62)</f>
      </c>
    </row>
    <row r="63" spans="79:84" ht="12.75">
      <c r="CA63" s="143">
        <f>IF('２０１６．５年生組合せ表'!AA63="","",'２０１６．５年生組合せ表'!O63&amp;'２０１６．５年生組合せ表'!AG63)</f>
      </c>
      <c r="CB63" s="144">
        <f>IF('２０１６．５年生組合せ表'!AA63="","",'２０１６．５年生組合せ表'!AA63)</f>
      </c>
      <c r="CC63" s="144">
        <f>IF('２０１６．５年生組合せ表'!AE63="","",'２０１６．５年生組合せ表'!AE63)</f>
      </c>
      <c r="CD63" s="144">
        <f>IF('２０１６．５年生組合せ表'!AA63="","",'２０１６．５年生組合せ表'!AG63&amp;'２０１６．５年生組合せ表'!O63)</f>
      </c>
      <c r="CE63" s="144">
        <f>IF('２０１６．５年生組合せ表'!AE63="","",'２０１６．５年生組合せ表'!AE63)</f>
      </c>
      <c r="CF63" s="144">
        <f>IF('２０１６．５年生組合せ表'!AA63="","",'２０１６．５年生組合せ表'!AA63)</f>
      </c>
    </row>
    <row r="64" spans="79:84" ht="12.75">
      <c r="CA64" s="143">
        <f>IF('２０１６．５年生組合せ表'!AA64="","",'２０１６．５年生組合せ表'!O64&amp;'２０１６．５年生組合せ表'!AG64)</f>
      </c>
      <c r="CB64" s="144">
        <f>IF('２０１６．５年生組合せ表'!AA64="","",'２０１６．５年生組合せ表'!AA64)</f>
      </c>
      <c r="CC64" s="144">
        <f>IF('２０１６．５年生組合せ表'!AE64="","",'２０１６．５年生組合せ表'!AE64)</f>
      </c>
      <c r="CD64" s="144">
        <f>IF('２０１６．５年生組合せ表'!AA64="","",'２０１６．５年生組合せ表'!AG64&amp;'２０１６．５年生組合せ表'!O64)</f>
      </c>
      <c r="CE64" s="144">
        <f>IF('２０１６．５年生組合せ表'!AE64="","",'２０１６．５年生組合せ表'!AE64)</f>
      </c>
      <c r="CF64" s="144">
        <f>IF('２０１６．５年生組合せ表'!AA64="","",'２０１６．５年生組合せ表'!AA64)</f>
      </c>
    </row>
    <row r="65" spans="79:84" ht="12.75">
      <c r="CA65" s="143">
        <f>IF('２０１６．５年生組合せ表'!AA65="","",'２０１６．５年生組合せ表'!O65&amp;'２０１６．５年生組合せ表'!AG65)</f>
      </c>
      <c r="CB65" s="144">
        <f>IF('２０１６．５年生組合せ表'!AA65="","",'２０１６．５年生組合せ表'!AA65)</f>
      </c>
      <c r="CC65" s="144">
        <f>IF('２０１６．５年生組合せ表'!AE65="","",'２０１６．５年生組合せ表'!AE65)</f>
      </c>
      <c r="CD65" s="144">
        <f>IF('２０１６．５年生組合せ表'!AA65="","",'２０１６．５年生組合せ表'!AG65&amp;'２０１６．５年生組合せ表'!O65)</f>
      </c>
      <c r="CE65" s="144">
        <f>IF('２０１６．５年生組合せ表'!AE65="","",'２０１６．５年生組合せ表'!AE65)</f>
      </c>
      <c r="CF65" s="144">
        <f>IF('２０１６．５年生組合せ表'!AA65="","",'２０１６．５年生組合せ表'!AA65)</f>
      </c>
    </row>
    <row r="66" spans="79:84" ht="12.75">
      <c r="CA66" s="143">
        <f>IF('２０１６．５年生組合せ表'!AA66="","",'２０１６．５年生組合せ表'!O66&amp;'２０１６．５年生組合せ表'!AG66)</f>
      </c>
      <c r="CB66" s="144">
        <f>IF('２０１６．５年生組合せ表'!AA66="","",'２０１６．５年生組合せ表'!AA66)</f>
      </c>
      <c r="CC66" s="144">
        <f>IF('２０１６．５年生組合せ表'!AE66="","",'２０１６．５年生組合せ表'!AE66)</f>
      </c>
      <c r="CD66" s="144">
        <f>IF('２０１６．５年生組合せ表'!AA66="","",'２０１６．５年生組合せ表'!AG66&amp;'２０１６．５年生組合せ表'!O66)</f>
      </c>
      <c r="CE66" s="144">
        <f>IF('２０１６．５年生組合せ表'!AE66="","",'２０１６．５年生組合せ表'!AE66)</f>
      </c>
      <c r="CF66" s="144">
        <f>IF('２０１６．５年生組合せ表'!AA66="","",'２０１６．５年生組合せ表'!AA66)</f>
      </c>
    </row>
    <row r="67" spans="79:84" ht="12.75">
      <c r="CA67" s="143">
        <f>IF('２０１６．５年生組合せ表'!AA67="","",'２０１６．５年生組合せ表'!O67&amp;'２０１６．５年生組合せ表'!AG67)</f>
      </c>
      <c r="CB67" s="144">
        <f>IF('２０１６．５年生組合せ表'!AA67="","",'２０１６．５年生組合せ表'!AA67)</f>
      </c>
      <c r="CC67" s="144">
        <f>IF('２０１６．５年生組合せ表'!AE67="","",'２０１６．５年生組合せ表'!AE67)</f>
      </c>
      <c r="CD67" s="144">
        <f>IF('２０１６．５年生組合せ表'!AA67="","",'２０１６．５年生組合せ表'!AG67&amp;'２０１６．５年生組合せ表'!O67)</f>
      </c>
      <c r="CE67" s="144">
        <f>IF('２０１６．５年生組合せ表'!AE67="","",'２０１６．５年生組合せ表'!AE67)</f>
      </c>
      <c r="CF67" s="144">
        <f>IF('２０１６．５年生組合せ表'!AA67="","",'２０１６．５年生組合せ表'!AA67)</f>
      </c>
    </row>
    <row r="68" spans="79:84" ht="12.75">
      <c r="CA68" s="143">
        <f>IF('２０１６．５年生組合せ表'!AA68="","",'２０１６．５年生組合せ表'!O68&amp;'２０１６．５年生組合せ表'!AG68)</f>
      </c>
      <c r="CB68" s="144">
        <f>IF('２０１６．５年生組合せ表'!AA68="","",'２０１６．５年生組合せ表'!AA68)</f>
      </c>
      <c r="CC68" s="144">
        <f>IF('２０１６．５年生組合せ表'!AE68="","",'２０１６．５年生組合せ表'!AE68)</f>
      </c>
      <c r="CD68" s="144">
        <f>IF('２０１６．５年生組合せ表'!AA68="","",'２０１６．５年生組合せ表'!AG68&amp;'２０１６．５年生組合せ表'!O68)</f>
      </c>
      <c r="CE68" s="144">
        <f>IF('２０１６．５年生組合せ表'!AE68="","",'２０１６．５年生組合せ表'!AE68)</f>
      </c>
      <c r="CF68" s="144">
        <f>IF('２０１６．５年生組合せ表'!AA68="","",'２０１６．５年生組合せ表'!AA68)</f>
      </c>
    </row>
    <row r="69" spans="79:84" ht="12.75">
      <c r="CA69" s="143">
        <f>IF('２０１６．５年生組合せ表'!AA69="","",'２０１６．５年生組合せ表'!O69&amp;'２０１６．５年生組合せ表'!AG69)</f>
      </c>
      <c r="CB69" s="144">
        <f>IF('２０１６．５年生組合せ表'!AA69="","",'２０１６．５年生組合せ表'!AA69)</f>
      </c>
      <c r="CC69" s="144">
        <f>IF('２０１６．５年生組合せ表'!AE69="","",'２０１６．５年生組合せ表'!AE69)</f>
      </c>
      <c r="CD69" s="144">
        <f>IF('２０１６．５年生組合せ表'!AA69="","",'２０１６．５年生組合せ表'!AG69&amp;'２０１６．５年生組合せ表'!O69)</f>
      </c>
      <c r="CE69" s="144">
        <f>IF('２０１６．５年生組合せ表'!AE69="","",'２０１６．５年生組合せ表'!AE69)</f>
      </c>
      <c r="CF69" s="144">
        <f>IF('２０１６．５年生組合せ表'!AA69="","",'２０１６．５年生組合せ表'!AA69)</f>
      </c>
    </row>
    <row r="70" spans="79:84" ht="12.75">
      <c r="CA70" s="143">
        <f>IF('２０１６．５年生組合せ表'!AA70="","",'２０１６．５年生組合せ表'!O70&amp;'２０１６．５年生組合せ表'!AG70)</f>
      </c>
      <c r="CB70" s="144">
        <f>IF('２０１６．５年生組合せ表'!AA70="","",'２０１６．５年生組合せ表'!AA70)</f>
      </c>
      <c r="CC70" s="144">
        <f>IF('２０１６．５年生組合せ表'!AE70="","",'２０１６．５年生組合せ表'!AE70)</f>
      </c>
      <c r="CD70" s="144">
        <f>IF('２０１６．５年生組合せ表'!AA70="","",'２０１６．５年生組合せ表'!AG70&amp;'２０１６．５年生組合せ表'!O70)</f>
      </c>
      <c r="CE70" s="144">
        <f>IF('２０１６．５年生組合せ表'!AE70="","",'２０１６．５年生組合せ表'!AE70)</f>
      </c>
      <c r="CF70" s="144">
        <f>IF('２０１６．５年生組合せ表'!AA70="","",'２０１６．５年生組合せ表'!AA70)</f>
      </c>
    </row>
    <row r="71" spans="79:84" ht="12.75">
      <c r="CA71" s="143">
        <f>IF('２０１６．５年生組合せ表'!AA71="","",'２０１６．５年生組合せ表'!O71&amp;'２０１６．５年生組合せ表'!AG71)</f>
      </c>
      <c r="CB71" s="144">
        <f>IF('２０１６．５年生組合せ表'!AA71="","",'２０１６．５年生組合せ表'!AA71)</f>
      </c>
      <c r="CC71" s="144">
        <f>IF('２０１６．５年生組合せ表'!AE71="","",'２０１６．５年生組合せ表'!AE71)</f>
      </c>
      <c r="CD71" s="144">
        <f>IF('２０１６．５年生組合せ表'!AA71="","",'２０１６．５年生組合せ表'!AG71&amp;'２０１６．５年生組合せ表'!O71)</f>
      </c>
      <c r="CE71" s="144">
        <f>IF('２０１６．５年生組合せ表'!AE71="","",'２０１６．５年生組合せ表'!AE71)</f>
      </c>
      <c r="CF71" s="144">
        <f>IF('２０１６．５年生組合せ表'!AA71="","",'２０１６．５年生組合せ表'!AA71)</f>
      </c>
    </row>
    <row r="72" spans="79:84" ht="12.75">
      <c r="CA72" s="143" t="str">
        <f>IF('２０１６．５年生組合せ表'!AA72="","",'２０１６．５年生組合せ表'!O72&amp;'２０１６．５年生組合せ表'!AG72)</f>
        <v>ＦＣ東陽ＦＣ北砂</v>
      </c>
      <c r="CB72" s="144">
        <f>IF('２０１６．５年生組合せ表'!AA72="","",'２０１６．５年生組合せ表'!AA72)</f>
        <v>0</v>
      </c>
      <c r="CC72" s="144">
        <f>IF('２０１６．５年生組合せ表'!AE72="","",'２０１６．５年生組合せ表'!AE72)</f>
        <v>2</v>
      </c>
      <c r="CD72" s="144" t="str">
        <f>IF('２０１６．５年生組合せ表'!AA72="","",'２０１６．５年生組合せ表'!AG72&amp;'２０１６．５年生組合せ表'!O72)</f>
        <v>ＦＣ北砂ＦＣ東陽</v>
      </c>
      <c r="CE72" s="144">
        <f>IF('２０１６．５年生組合せ表'!AE72="","",'２０１６．５年生組合せ表'!AE72)</f>
        <v>2</v>
      </c>
      <c r="CF72" s="144">
        <f>IF('２０１６．５年生組合せ表'!AA72="","",'２０１６．５年生組合せ表'!AA72)</f>
        <v>0</v>
      </c>
    </row>
    <row r="73" spans="79:84" ht="12.75">
      <c r="CA73" s="143" t="str">
        <f>IF('２０１６．５年生組合せ表'!AA73="","",'２０１６．５年生組合せ表'!O73&amp;'２０１６．５年生組合せ表'!AG73)</f>
        <v>スターキッカーズレインボーズ</v>
      </c>
      <c r="CB73" s="144">
        <f>IF('２０１６．５年生組合せ表'!AA73="","",'２０１６．５年生組合せ表'!AA73)</f>
        <v>1</v>
      </c>
      <c r="CC73" s="144">
        <f>IF('２０１６．５年生組合せ表'!AE73="","",'２０１６．５年生組合せ表'!AE73)</f>
        <v>8</v>
      </c>
      <c r="CD73" s="144" t="str">
        <f>IF('２０１６．５年生組合せ表'!AA73="","",'２０１６．５年生組合せ表'!AG73&amp;'２０１６．５年生組合せ表'!O73)</f>
        <v>レインボーズスターキッカーズ</v>
      </c>
      <c r="CE73" s="144">
        <f>IF('２０１６．５年生組合せ表'!AE73="","",'２０１６．５年生組合せ表'!AE73)</f>
        <v>8</v>
      </c>
      <c r="CF73" s="144">
        <f>IF('２０１６．５年生組合せ表'!AA73="","",'２０１６．５年生組合せ表'!AA73)</f>
        <v>1</v>
      </c>
    </row>
    <row r="74" spans="79:84" ht="12.75">
      <c r="CA74" s="143" t="str">
        <f>IF('２０１６．５年生組合せ表'!AA74="","",'２０１６．５年生組合せ表'!O74&amp;'２０１６．５年生組合せ表'!AG74)</f>
        <v>ＦＣ北砂ＦＣ大島</v>
      </c>
      <c r="CB74" s="144">
        <f>IF('２０１６．５年生組合せ表'!AA74="","",'２０１６．５年生組合せ表'!AA74)</f>
        <v>5</v>
      </c>
      <c r="CC74" s="144">
        <f>IF('２０１６．５年生組合せ表'!AE74="","",'２０１６．５年生組合せ表'!AE74)</f>
        <v>0</v>
      </c>
      <c r="CD74" s="144" t="str">
        <f>IF('２０１６．５年生組合せ表'!AA74="","",'２０１６．５年生組合せ表'!AG74&amp;'２０１６．５年生組合せ表'!O74)</f>
        <v>ＦＣ大島ＦＣ北砂</v>
      </c>
      <c r="CE74" s="144">
        <f>IF('２０１６．５年生組合せ表'!AE74="","",'２０１６．５年生組合せ表'!AE74)</f>
        <v>0</v>
      </c>
      <c r="CF74" s="144">
        <f>IF('２０１６．５年生組合せ表'!AA74="","",'２０１６．５年生組合せ表'!AA74)</f>
        <v>5</v>
      </c>
    </row>
    <row r="75" spans="79:84" ht="12.75">
      <c r="CA75" s="143" t="str">
        <f>IF('２０１６．５年生組合せ表'!AA75="","",'２０１６．５年生組合せ表'!O75&amp;'２０１６．５年生組合せ表'!AG75)</f>
        <v>ベイエリアスターキッカーズ</v>
      </c>
      <c r="CB75" s="144">
        <f>IF('２０１６．５年生組合せ表'!AA75="","",'２０１６．５年生組合せ表'!AA75)</f>
        <v>3</v>
      </c>
      <c r="CC75" s="144">
        <f>IF('２０１６．５年生組合せ表'!AE75="","",'２０１６．５年生組合せ表'!AE75)</f>
        <v>0</v>
      </c>
      <c r="CD75" s="144" t="str">
        <f>IF('２０１６．５年生組合せ表'!AA75="","",'２０１６．５年生組合せ表'!AG75&amp;'２０１６．５年生組合せ表'!O75)</f>
        <v>スターキッカーズベイエリア</v>
      </c>
      <c r="CE75" s="144">
        <f>IF('２０１６．５年生組合せ表'!AE75="","",'２０１６．５年生組合せ表'!AE75)</f>
        <v>0</v>
      </c>
      <c r="CF75" s="144">
        <f>IF('２０１６．５年生組合せ表'!AA75="","",'２０１６．５年生組合せ表'!AA75)</f>
        <v>3</v>
      </c>
    </row>
    <row r="76" spans="79:84" ht="12.75">
      <c r="CA76" s="143" t="str">
        <f>IF('２０１６．５年生組合せ表'!AA76="","",'２０１６．５年生組合せ表'!O76&amp;'２０１６．５年生組合せ表'!AG76)</f>
        <v>城東フェニックス佃ＦＣ</v>
      </c>
      <c r="CB76" s="144">
        <f>IF('２０１６．５年生組合せ表'!AA76="","",'２０１６．５年生組合せ表'!AA76)</f>
        <v>2</v>
      </c>
      <c r="CC76" s="144">
        <f>IF('２０１６．５年生組合せ表'!AE76="","",'２０１６．５年生組合せ表'!AE76)</f>
        <v>1</v>
      </c>
      <c r="CD76" s="144" t="str">
        <f>IF('２０１６．５年生組合せ表'!AA76="","",'２０１６．５年生組合せ表'!AG76&amp;'２０１６．５年生組合せ表'!O76)</f>
        <v>佃ＦＣ城東フェニックス</v>
      </c>
      <c r="CE76" s="144">
        <f>IF('２０１６．５年生組合せ表'!AE76="","",'２０１６．５年生組合せ表'!AE76)</f>
        <v>1</v>
      </c>
      <c r="CF76" s="144">
        <f>IF('２０１６．５年生組合せ表'!AA76="","",'２０１６．５年生組合せ表'!AA76)</f>
        <v>2</v>
      </c>
    </row>
    <row r="77" spans="79:84" ht="12.75">
      <c r="CA77" s="143" t="str">
        <f>IF('２０１６．５年生組合せ表'!AA77="","",'２０１６．５年生組合せ表'!O77&amp;'２０１６．５年生組合せ表'!AG77)</f>
        <v>レインボーズバディＳＣ</v>
      </c>
      <c r="CB77" s="144">
        <f>IF('２０１６．５年生組合せ表'!AA77="","",'２０１６．５年生組合せ表'!AA77)</f>
        <v>0</v>
      </c>
      <c r="CC77" s="144">
        <f>IF('２０１６．５年生組合せ表'!AE77="","",'２０１６．５年生組合せ表'!AE77)</f>
        <v>2</v>
      </c>
      <c r="CD77" s="144" t="str">
        <f>IF('２０１６．５年生組合せ表'!AA77="","",'２０１６．５年生組合せ表'!AG77&amp;'２０１６．５年生組合せ表'!O77)</f>
        <v>バディＳＣレインボーズ</v>
      </c>
      <c r="CE77" s="144">
        <f>IF('２０１６．５年生組合せ表'!AE77="","",'２０１６．５年生組合せ表'!AE77)</f>
        <v>2</v>
      </c>
      <c r="CF77" s="144">
        <f>IF('２０１６．５年生組合せ表'!AA77="","",'２０１６．５年生組合せ表'!AA77)</f>
        <v>0</v>
      </c>
    </row>
    <row r="78" spans="79:84" ht="12.75">
      <c r="CA78" s="143" t="str">
        <f>IF('２０１６．５年生組合せ表'!AA78="","",'２０１６．５年生組合せ表'!O78&amp;'２０１６．５年生組合せ表'!AG78)</f>
        <v>佃ＦＣ五砂ＦＣ</v>
      </c>
      <c r="CB78" s="144">
        <f>IF('２０１６．５年生組合せ表'!AA78="","",'２０１６．５年生組合せ表'!AA78)</f>
        <v>2</v>
      </c>
      <c r="CC78" s="144">
        <f>IF('２０１６．５年生組合せ表'!AE78="","",'２０１６．５年生組合せ表'!AE78)</f>
        <v>4</v>
      </c>
      <c r="CD78" s="144" t="str">
        <f>IF('２０１６．５年生組合せ表'!AA78="","",'２０１６．５年生組合せ表'!AG78&amp;'２０１６．５年生組合せ表'!O78)</f>
        <v>五砂ＦＣ佃ＦＣ</v>
      </c>
      <c r="CE78" s="144">
        <f>IF('２０１６．５年生組合せ表'!AE78="","",'２０１６．５年生組合せ表'!AE78)</f>
        <v>4</v>
      </c>
      <c r="CF78" s="144">
        <f>IF('２０１６．５年生組合せ表'!AA78="","",'２０１６．５年生組合せ表'!AA78)</f>
        <v>2</v>
      </c>
    </row>
    <row r="79" spans="79:84" ht="12.75">
      <c r="CA79" s="143">
        <f>IF('２０１６．５年生組合せ表'!AA79="","",'２０１６．５年生組合せ表'!O79&amp;'２０１６．５年生組合せ表'!AG79)</f>
      </c>
      <c r="CB79" s="144">
        <f>IF('２０１６．５年生組合せ表'!AA79="","",'２０１６．５年生組合せ表'!AA79)</f>
      </c>
      <c r="CC79" s="144">
        <f>IF('２０１６．５年生組合せ表'!AE79="","",'２０１６．５年生組合せ表'!AE79)</f>
      </c>
      <c r="CD79" s="144">
        <f>IF('２０１６．５年生組合せ表'!AA79="","",'２０１６．５年生組合せ表'!AG79&amp;'２０１６．５年生組合せ表'!O79)</f>
      </c>
      <c r="CE79" s="144">
        <f>IF('２０１６．５年生組合せ表'!AE79="","",'２０１６．５年生組合せ表'!AE79)</f>
      </c>
      <c r="CF79" s="144">
        <f>IF('２０１６．５年生組合せ表'!AA79="","",'２０１６．５年生組合せ表'!AA79)</f>
      </c>
    </row>
    <row r="80" spans="79:84" ht="12.75">
      <c r="CA80" s="143">
        <f>IF('２０１６．５年生組合せ表'!AA80="","",'２０１６．５年生組合せ表'!O80&amp;'２０１６．５年生組合せ表'!AG80)</f>
      </c>
      <c r="CB80" s="144">
        <f>IF('２０１６．５年生組合せ表'!AA80="","",'２０１６．５年生組合せ表'!AA80)</f>
      </c>
      <c r="CC80" s="144">
        <f>IF('２０１６．５年生組合せ表'!AE80="","",'２０１６．５年生組合せ表'!AE80)</f>
      </c>
      <c r="CD80" s="144">
        <f>IF('２０１６．５年生組合せ表'!AA80="","",'２０１６．５年生組合せ表'!AG80&amp;'２０１６．５年生組合せ表'!O80)</f>
      </c>
      <c r="CE80" s="144">
        <f>IF('２０１６．５年生組合せ表'!AE80="","",'２０１６．５年生組合せ表'!AE80)</f>
      </c>
      <c r="CF80" s="144">
        <f>IF('２０１６．５年生組合せ表'!AA80="","",'２０１６．５年生組合せ表'!AA80)</f>
      </c>
    </row>
    <row r="81" spans="79:84" ht="12.75">
      <c r="CA81" s="143">
        <f>IF('２０１６．５年生組合せ表'!AA81="","",'２０１６．５年生組合せ表'!O81&amp;'２０１６．５年生組合せ表'!AG81)</f>
      </c>
      <c r="CB81" s="144">
        <f>IF('２０１６．５年生組合せ表'!AA81="","",'２０１６．５年生組合せ表'!AA81)</f>
      </c>
      <c r="CC81" s="144">
        <f>IF('２０１６．５年生組合せ表'!AE81="","",'２０１６．５年生組合せ表'!AE81)</f>
      </c>
      <c r="CD81" s="144">
        <f>IF('２０１６．５年生組合せ表'!AA81="","",'２０１６．５年生組合せ表'!AG81&amp;'２０１６．５年生組合せ表'!O81)</f>
      </c>
      <c r="CE81" s="144">
        <f>IF('２０１６．５年生組合せ表'!AE81="","",'２０１６．５年生組合せ表'!AE81)</f>
      </c>
      <c r="CF81" s="144">
        <f>IF('２０１６．５年生組合せ表'!AA81="","",'２０１６．５年生組合せ表'!AA81)</f>
      </c>
    </row>
    <row r="82" spans="79:84" ht="12.75">
      <c r="CA82" s="143" t="str">
        <f>IF('２０１６．５年生組合せ表'!AA82="","",'２０１６．５年生組合せ表'!O82&amp;'２０１６．５年生組合せ表'!AG82)</f>
        <v>佃ＦＣ江東フレンドリー</v>
      </c>
      <c r="CB82" s="144">
        <f>IF('２０１６．５年生組合せ表'!AA82="","",'２０１６．５年生組合せ表'!AA82)</f>
        <v>0</v>
      </c>
      <c r="CC82" s="144">
        <f>IF('２０１６．５年生組合せ表'!AE82="","",'２０１６．５年生組合せ表'!AE82)</f>
        <v>1</v>
      </c>
      <c r="CD82" s="144" t="str">
        <f>IF('２０１６．５年生組合せ表'!AA82="","",'２０１６．５年生組合せ表'!AG82&amp;'２０１６．５年生組合せ表'!O82)</f>
        <v>江東フレンドリー佃ＦＣ</v>
      </c>
      <c r="CE82" s="144">
        <f>IF('２０１６．５年生組合せ表'!AE82="","",'２０１６．５年生組合せ表'!AE82)</f>
        <v>1</v>
      </c>
      <c r="CF82" s="144">
        <f>IF('２０１６．５年生組合せ表'!AA82="","",'２０１６．５年生組合せ表'!AA82)</f>
        <v>0</v>
      </c>
    </row>
    <row r="83" spans="79:84" ht="12.75">
      <c r="CA83" s="143" t="str">
        <f>IF('２０１６．５年生組合せ表'!AA83="","",'２０１６．５年生組合せ表'!O83&amp;'２０１６．５年生組合せ表'!AG83)</f>
        <v>城東フェニックス五砂ＦＣ</v>
      </c>
      <c r="CB83" s="144">
        <f>IF('２０１６．５年生組合せ表'!AA83="","",'２０１６．５年生組合せ表'!AA83)</f>
        <v>5</v>
      </c>
      <c r="CC83" s="144">
        <f>IF('２０１６．５年生組合せ表'!AE83="","",'２０１６．５年生組合せ表'!AE83)</f>
        <v>1</v>
      </c>
      <c r="CD83" s="144" t="str">
        <f>IF('２０１６．５年生組合せ表'!AA83="","",'２０１６．５年生組合せ表'!AG83&amp;'２０１６．５年生組合せ表'!O83)</f>
        <v>五砂ＦＣ城東フェニックス</v>
      </c>
      <c r="CE83" s="144">
        <f>IF('２０１６．５年生組合せ表'!AE83="","",'２０１６．５年生組合せ表'!AE83)</f>
        <v>1</v>
      </c>
      <c r="CF83" s="144">
        <f>IF('２０１６．５年生組合せ表'!AA83="","",'２０１６．５年生組合せ表'!AA83)</f>
        <v>5</v>
      </c>
    </row>
    <row r="84" spans="79:84" ht="12.75">
      <c r="CA84" s="143" t="str">
        <f>IF('２０１６．５年生組合せ表'!AA84="","",'２０１６．５年生組合せ表'!O84&amp;'２０１６．５年生組合せ表'!AG84)</f>
        <v>江東フレンドリーベイエリア</v>
      </c>
      <c r="CB84" s="144">
        <f>IF('２０１６．５年生組合せ表'!AA84="","",'２０１６．５年生組合せ表'!AA84)</f>
        <v>4</v>
      </c>
      <c r="CC84" s="144">
        <f>IF('２０１６．５年生組合せ表'!AE84="","",'２０１６．５年生組合せ表'!AE84)</f>
        <v>0</v>
      </c>
      <c r="CD84" s="144" t="str">
        <f>IF('２０１６．５年生組合せ表'!AA84="","",'２０１６．５年生組合せ表'!AG84&amp;'２０１６．５年生組合せ表'!O84)</f>
        <v>ベイエリア江東フレンドリー</v>
      </c>
      <c r="CE84" s="144">
        <f>IF('２０１６．５年生組合せ表'!AE84="","",'２０１６．５年生組合せ表'!AE84)</f>
        <v>0</v>
      </c>
      <c r="CF84" s="144">
        <f>IF('２０１６．５年生組合せ表'!AA84="","",'２０１６．５年生組合せ表'!AA84)</f>
        <v>4</v>
      </c>
    </row>
    <row r="85" spans="79:84" ht="12.75">
      <c r="CA85" s="143" t="str">
        <f>IF('２０１６．５年生組合せ表'!AA85="","",'２０１６．５年生組合せ表'!O85&amp;'２０１６．５年生組合せ表'!AG85)</f>
        <v>五砂ＦＣＪスターズ</v>
      </c>
      <c r="CB85" s="144">
        <f>IF('２０１６．５年生組合せ表'!AA85="","",'２０１６．５年生組合せ表'!AA85)</f>
        <v>1</v>
      </c>
      <c r="CC85" s="144">
        <f>IF('２０１６．５年生組合せ表'!AE85="","",'２０１６．５年生組合せ表'!AE85)</f>
        <v>3</v>
      </c>
      <c r="CD85" s="144" t="str">
        <f>IF('２０１６．５年生組合せ表'!AA85="","",'２０１６．５年生組合せ表'!AG85&amp;'２０１６．５年生組合せ表'!O85)</f>
        <v>Ｊスターズ五砂ＦＣ</v>
      </c>
      <c r="CE85" s="144">
        <f>IF('２０１６．５年生組合せ表'!AE85="","",'２０１６．５年生組合せ表'!AE85)</f>
        <v>3</v>
      </c>
      <c r="CF85" s="144">
        <f>IF('２０１６．５年生組合せ表'!AA85="","",'２０１６．５年生組合せ表'!AA85)</f>
        <v>1</v>
      </c>
    </row>
    <row r="86" spans="79:84" ht="12.75">
      <c r="CA86" s="143" t="str">
        <f>IF('２０１６．５年生組合せ表'!AA86="","",'２０１６．５年生組合せ表'!O86&amp;'２０１６．５年生組合せ表'!AG86)</f>
        <v>スカイＦＣ佃ＦＣ</v>
      </c>
      <c r="CB86" s="144">
        <f>IF('２０１６．５年生組合せ表'!AA86="","",'２０１６．５年生組合せ表'!AA86)</f>
        <v>1</v>
      </c>
      <c r="CC86" s="144">
        <f>IF('２０１６．５年生組合せ表'!AE86="","",'２０１６．５年生組合せ表'!AE86)</f>
        <v>0</v>
      </c>
      <c r="CD86" s="144" t="str">
        <f>IF('２０１６．５年生組合せ表'!AA86="","",'２０１６．５年生組合せ表'!AG86&amp;'２０１６．５年生組合せ表'!O86)</f>
        <v>佃ＦＣスカイＦＣ</v>
      </c>
      <c r="CE86" s="144">
        <f>IF('２０１６．５年生組合せ表'!AE86="","",'２０１６．５年生組合せ表'!AE86)</f>
        <v>0</v>
      </c>
      <c r="CF86" s="144">
        <f>IF('２０１６．５年生組合せ表'!AA86="","",'２０１６．５年生組合せ表'!AA86)</f>
        <v>1</v>
      </c>
    </row>
    <row r="87" spans="79:84" ht="12.75">
      <c r="CA87" s="143" t="str">
        <f>IF('２０１６．５年生組合せ表'!AA87="","",'２０１６．５年生組合せ表'!O87&amp;'２０１６．５年生組合せ表'!AG87)</f>
        <v>Ｊスターズ城東フェニックス</v>
      </c>
      <c r="CB87" s="144">
        <f>IF('２０１６．５年生組合せ表'!AA87="","",'２０１６．５年生組合せ表'!AA87)</f>
        <v>0</v>
      </c>
      <c r="CC87" s="144">
        <f>IF('２０１６．５年生組合せ表'!AE87="","",'２０１６．５年生組合せ表'!AE87)</f>
        <v>1</v>
      </c>
      <c r="CD87" s="144" t="str">
        <f>IF('２０１６．５年生組合せ表'!AA87="","",'２０１６．５年生組合せ表'!AG87&amp;'２０１６．５年生組合せ表'!O87)</f>
        <v>城東フェニックスＪスターズ</v>
      </c>
      <c r="CE87" s="144">
        <f>IF('２０１６．５年生組合せ表'!AE87="","",'２０１６．５年生組合せ表'!AE87)</f>
        <v>1</v>
      </c>
      <c r="CF87" s="144">
        <f>IF('２０１６．５年生組合せ表'!AA87="","",'２０１６．５年生組合せ表'!AA87)</f>
        <v>0</v>
      </c>
    </row>
    <row r="88" spans="79:84" ht="12.75">
      <c r="CA88" s="143" t="str">
        <f>IF('２０１６．５年生組合せ表'!AA88="","",'２０１６．５年生組合せ表'!O88&amp;'２０１６．５年生組合せ表'!AG88)</f>
        <v>ベイエリアスカイＦＣ</v>
      </c>
      <c r="CB88" s="144">
        <f>IF('２０１６．５年生組合せ表'!AA88="","",'２０１６．５年生組合せ表'!AA88)</f>
        <v>1</v>
      </c>
      <c r="CC88" s="144">
        <f>IF('２０１６．５年生組合せ表'!AE88="","",'２０１６．５年生組合せ表'!AE88)</f>
        <v>4</v>
      </c>
      <c r="CD88" s="144" t="str">
        <f>IF('２０１６．５年生組合せ表'!AA88="","",'２０１６．５年生組合せ表'!AG88&amp;'２０１６．５年生組合せ表'!O88)</f>
        <v>スカイＦＣベイエリア</v>
      </c>
      <c r="CE88" s="144">
        <f>IF('２０１６．５年生組合せ表'!AE88="","",'２０１６．５年生組合せ表'!AE88)</f>
        <v>4</v>
      </c>
      <c r="CF88" s="144">
        <f>IF('２０１６．５年生組合せ表'!AA88="","",'２０１６．５年生組合せ表'!AA88)</f>
        <v>1</v>
      </c>
    </row>
    <row r="89" spans="79:84" ht="12.75">
      <c r="CA89" s="143">
        <f>IF('２０１６．５年生組合せ表'!AA89="","",'２０１６．５年生組合せ表'!O89&amp;'２０１６．５年生組合せ表'!AG89)</f>
      </c>
      <c r="CB89" s="144">
        <f>IF('２０１６．５年生組合せ表'!AA89="","",'２０１６．５年生組合せ表'!AA89)</f>
      </c>
      <c r="CC89" s="144">
        <f>IF('２０１６．５年生組合せ表'!AE89="","",'２０１６．５年生組合せ表'!AE89)</f>
      </c>
      <c r="CD89" s="144">
        <f>IF('２０１６．５年生組合せ表'!AA89="","",'２０１６．５年生組合せ表'!AG89&amp;'２０１６．５年生組合せ表'!O89)</f>
      </c>
      <c r="CE89" s="144">
        <f>IF('２０１６．５年生組合せ表'!AE89="","",'２０１６．５年生組合せ表'!AE89)</f>
      </c>
      <c r="CF89" s="144">
        <f>IF('２０１６．５年生組合せ表'!AA89="","",'２０１６．５年生組合せ表'!AA89)</f>
      </c>
    </row>
    <row r="90" spans="79:84" ht="12.75">
      <c r="CA90" s="143">
        <f>IF('２０１６．５年生組合せ表'!AA90="","",'２０１６．５年生組合せ表'!O90&amp;'２０１６．５年生組合せ表'!AG90)</f>
      </c>
      <c r="CB90" s="144">
        <f>IF('２０１６．５年生組合せ表'!AA90="","",'２０１６．５年生組合せ表'!AA90)</f>
      </c>
      <c r="CC90" s="144">
        <f>IF('２０１６．５年生組合せ表'!AE90="","",'２０１６．５年生組合せ表'!AE90)</f>
      </c>
      <c r="CD90" s="144">
        <f>IF('２０１６．５年生組合せ表'!AA90="","",'２０１６．５年生組合せ表'!AG90&amp;'２０１６．５年生組合せ表'!O90)</f>
      </c>
      <c r="CE90" s="144">
        <f>IF('２０１６．５年生組合せ表'!AE90="","",'２０１６．５年生組合せ表'!AE90)</f>
      </c>
      <c r="CF90" s="144">
        <f>IF('２０１６．５年生組合せ表'!AA90="","",'２０１６．５年生組合せ表'!AA90)</f>
      </c>
    </row>
    <row r="91" spans="79:84" ht="12.75">
      <c r="CA91" s="143">
        <f>IF('２０１６．５年生組合せ表'!AA91="","",'２０１６．５年生組合せ表'!O91&amp;'２０１６．５年生組合せ表'!AG91)</f>
      </c>
      <c r="CB91" s="144">
        <f>IF('２０１６．５年生組合せ表'!AA91="","",'２０１６．５年生組合せ表'!AA91)</f>
      </c>
      <c r="CC91" s="144">
        <f>IF('２０１６．５年生組合せ表'!AE91="","",'２０１６．５年生組合せ表'!AE91)</f>
      </c>
      <c r="CD91" s="144">
        <f>IF('２０１６．５年生組合せ表'!AA91="","",'２０１６．５年生組合せ表'!AG91&amp;'２０１６．５年生組合せ表'!O91)</f>
      </c>
      <c r="CE91" s="144">
        <f>IF('２０１６．５年生組合せ表'!AE91="","",'２０１６．５年生組合せ表'!AE91)</f>
      </c>
      <c r="CF91" s="144">
        <f>IF('２０１６．５年生組合せ表'!AA91="","",'２０１６．５年生組合せ表'!AA91)</f>
      </c>
    </row>
    <row r="92" spans="79:84" ht="12.75">
      <c r="CA92" s="143" t="str">
        <f>IF('２０１６．５年生組合せ表'!AA92="","",'２０１６．５年生組合せ表'!O92&amp;'２０１６．５年生組合せ表'!AG92)</f>
        <v>ＦＣ東陽スターキッカーズ</v>
      </c>
      <c r="CB92" s="144">
        <f>IF('２０１６．５年生組合せ表'!AA92="","",'２０１６．５年生組合せ表'!AA92)</f>
        <v>2</v>
      </c>
      <c r="CC92" s="144">
        <f>IF('２０１６．５年生組合せ表'!AE92="","",'２０１６．５年生組合せ表'!AE92)</f>
        <v>2</v>
      </c>
      <c r="CD92" s="144" t="str">
        <f>IF('２０１６．５年生組合せ表'!AA92="","",'２０１６．５年生組合せ表'!AG92&amp;'２０１６．５年生組合せ表'!O92)</f>
        <v>スターキッカーズＦＣ東陽</v>
      </c>
      <c r="CE92" s="144">
        <f>IF('２０１６．５年生組合せ表'!AE92="","",'２０１６．５年生組合せ表'!AE92)</f>
        <v>2</v>
      </c>
      <c r="CF92" s="144">
        <f>IF('２０１６．５年生組合せ表'!AA92="","",'２０１６．５年生組合せ表'!AA92)</f>
        <v>2</v>
      </c>
    </row>
    <row r="93" spans="79:84" ht="12.75">
      <c r="CA93" s="143" t="str">
        <f>IF('２０１６．５年生組合せ表'!AA93="","",'２０１６．５年生組合せ表'!O93&amp;'２０１６．５年生組合せ表'!AG93)</f>
        <v>レインボーズＦＣ北砂</v>
      </c>
      <c r="CB93" s="144">
        <f>IF('２０１６．５年生組合せ表'!AA93="","",'２０１６．５年生組合せ表'!AA93)</f>
        <v>2</v>
      </c>
      <c r="CC93" s="144">
        <f>IF('２０１６．５年生組合せ表'!AE93="","",'２０１６．５年生組合せ表'!AE93)</f>
        <v>1</v>
      </c>
      <c r="CD93" s="144" t="str">
        <f>IF('２０１６．５年生組合せ表'!AA93="","",'２０１６．５年生組合せ表'!AG93&amp;'２０１６．５年生組合せ表'!O93)</f>
        <v>ＦＣ北砂レインボーズ</v>
      </c>
      <c r="CE93" s="144">
        <f>IF('２０１６．５年生組合せ表'!AE93="","",'２０１６．５年生組合せ表'!AE93)</f>
        <v>1</v>
      </c>
      <c r="CF93" s="144">
        <f>IF('２０１６．５年生組合せ表'!AA93="","",'２０１６．５年生組合せ表'!AA93)</f>
        <v>2</v>
      </c>
    </row>
    <row r="94" spans="79:84" ht="12.75">
      <c r="CA94" s="143" t="str">
        <f>IF('２０１６．５年生組合せ表'!AA94="","",'２０１６．５年生組合せ表'!O94&amp;'２０１６．５年生組合せ表'!AG94)</f>
        <v>スターキッカーズＦＣ大島</v>
      </c>
      <c r="CB94" s="144">
        <f>IF('２０１６．５年生組合せ表'!AA94="","",'２０１６．５年生組合せ表'!AA94)</f>
        <v>1</v>
      </c>
      <c r="CC94" s="144">
        <f>IF('２０１６．５年生組合せ表'!AE94="","",'２０１６．５年生組合せ表'!AE94)</f>
        <v>1</v>
      </c>
      <c r="CD94" s="144" t="str">
        <f>IF('２０１６．５年生組合せ表'!AA94="","",'２０１６．５年生組合せ表'!AG94&amp;'２０１６．５年生組合せ表'!O94)</f>
        <v>ＦＣ大島スターキッカーズ</v>
      </c>
      <c r="CE94" s="144">
        <f>IF('２０１６．５年生組合せ表'!AE94="","",'２０１６．５年生組合せ表'!AE94)</f>
        <v>1</v>
      </c>
      <c r="CF94" s="144">
        <f>IF('２０１６．５年生組合せ表'!AA94="","",'２０１６．５年生組合せ表'!AA94)</f>
        <v>1</v>
      </c>
    </row>
    <row r="95" spans="79:84" ht="12.75">
      <c r="CA95" s="143" t="str">
        <f>IF('２０１６．５年生組合せ表'!AA95="","",'２０１６．５年生組合せ表'!O95&amp;'２０１６．５年生組合せ表'!AG95)</f>
        <v>ＦＣ北砂ＹＭＣＡ</v>
      </c>
      <c r="CB95" s="144">
        <f>IF('２０１６．５年生組合せ表'!AA95="","",'２０１６．５年生組合せ表'!AA95)</f>
        <v>0</v>
      </c>
      <c r="CC95" s="144">
        <f>IF('２０１６．５年生組合せ表'!AE95="","",'２０１６．５年生組合せ表'!AE95)</f>
        <v>4</v>
      </c>
      <c r="CD95" s="144" t="str">
        <f>IF('２０１６．５年生組合せ表'!AA95="","",'２０１６．５年生組合せ表'!AG95&amp;'２０１６．５年生組合せ表'!O95)</f>
        <v>ＹＭＣＡＦＣ北砂</v>
      </c>
      <c r="CE95" s="144">
        <f>IF('２０１６．５年生組合せ表'!AE95="","",'２０１６．５年生組合せ表'!AE95)</f>
        <v>4</v>
      </c>
      <c r="CF95" s="144">
        <f>IF('２０１６．５年生組合せ表'!AA95="","",'２０１６．５年生組合せ表'!AA95)</f>
        <v>0</v>
      </c>
    </row>
    <row r="96" spans="79:84" ht="12.75">
      <c r="CA96" s="143" t="str">
        <f>IF('２０１６．５年生組合せ表'!AA96="","",'２０１６．５年生組合せ表'!O96&amp;'２０１６．５年生組合せ表'!AG96)</f>
        <v>砂町ＳＣＦＣ東陽</v>
      </c>
      <c r="CB96" s="144">
        <f>IF('２０１６．５年生組合せ表'!AA96="","",'２０１６．５年生組合せ表'!AA96)</f>
        <v>1</v>
      </c>
      <c r="CC96" s="144">
        <f>IF('２０１６．５年生組合せ表'!AE96="","",'２０１６．５年生組合せ表'!AE96)</f>
        <v>0</v>
      </c>
      <c r="CD96" s="144" t="str">
        <f>IF('２０１６．５年生組合せ表'!AA96="","",'２０１６．５年生組合せ表'!AG96&amp;'２０１６．５年生組合せ表'!O96)</f>
        <v>ＦＣ東陽砂町ＳＣ</v>
      </c>
      <c r="CE96" s="144">
        <f>IF('２０１６．５年生組合せ表'!AE96="","",'２０１６．５年生組合せ表'!AE96)</f>
        <v>0</v>
      </c>
      <c r="CF96" s="144">
        <f>IF('２０１６．５年生組合せ表'!AA96="","",'２０１６．５年生組合せ表'!AA96)</f>
        <v>1</v>
      </c>
    </row>
    <row r="97" spans="79:84" ht="12.75">
      <c r="CA97" s="143" t="str">
        <f>IF('２０１６．５年生組合せ表'!AA97="","",'２０１６．５年生組合せ表'!O97&amp;'２０１６．５年生組合せ表'!AG97)</f>
        <v>深川ＳＣレインボーズ</v>
      </c>
      <c r="CB97" s="144">
        <f>IF('２０１６．５年生組合せ表'!AA97="","",'２０１６．５年生組合せ表'!AA97)</f>
        <v>0</v>
      </c>
      <c r="CC97" s="144">
        <f>IF('２０１６．５年生組合せ表'!AE97="","",'２０１６．５年生組合せ表'!AE97)</f>
        <v>17</v>
      </c>
      <c r="CD97" s="144" t="str">
        <f>IF('２０１６．５年生組合せ表'!AA97="","",'２０１６．５年生組合せ表'!AG97&amp;'２０１６．５年生組合せ表'!O97)</f>
        <v>レインボーズ深川ＳＣ</v>
      </c>
      <c r="CE97" s="144">
        <f>IF('２０１６．５年生組合せ表'!AE97="","",'２０１６．５年生組合せ表'!AE97)</f>
        <v>17</v>
      </c>
      <c r="CF97" s="144">
        <f>IF('２０１６．５年生組合せ表'!AA97="","",'２０１６．５年生組合せ表'!AA97)</f>
        <v>0</v>
      </c>
    </row>
    <row r="98" spans="79:84" ht="12.75">
      <c r="CA98" s="143" t="str">
        <f>IF('２０１６．５年生組合せ表'!AA98="","",'２０１６．５年生組合せ表'!O98&amp;'２０１６．５年生組合せ表'!AG98)</f>
        <v>ＦＣ大島砂町ＳＣ</v>
      </c>
      <c r="CB98" s="144">
        <f>IF('２０１６．５年生組合せ表'!AA98="","",'２０１６．５年生組合せ表'!AA98)</f>
        <v>0</v>
      </c>
      <c r="CC98" s="144">
        <f>IF('２０１６．５年生組合せ表'!AE98="","",'２０１６．５年生組合せ表'!AE98)</f>
        <v>4</v>
      </c>
      <c r="CD98" s="144" t="str">
        <f>IF('２０１６．５年生組合せ表'!AA98="","",'２０１６．５年生組合せ表'!AG98&amp;'２０１６．５年生組合せ表'!O98)</f>
        <v>砂町ＳＣＦＣ大島</v>
      </c>
      <c r="CE98" s="144">
        <f>IF('２０１６．５年生組合せ表'!AE98="","",'２０１６．５年生組合せ表'!AE98)</f>
        <v>4</v>
      </c>
      <c r="CF98" s="144">
        <f>IF('２０１６．５年生組合せ表'!AA98="","",'２０１６．５年生組合せ表'!AA98)</f>
        <v>0</v>
      </c>
    </row>
    <row r="99" spans="79:84" ht="12.75">
      <c r="CA99" s="143" t="str">
        <f>IF('２０１６．５年生組合せ表'!AA99="","",'２０１６．５年生組合せ表'!O99&amp;'２０１６．５年生組合せ表'!AG99)</f>
        <v>ＹＭＣＡ深川ＳＣ</v>
      </c>
      <c r="CB99" s="144">
        <f>IF('２０１６．５年生組合せ表'!AA99="","",'２０１６．５年生組合せ表'!AA99)</f>
        <v>7</v>
      </c>
      <c r="CC99" s="144">
        <f>IF('２０１６．５年生組合せ表'!AE99="","",'２０１６．５年生組合せ表'!AE99)</f>
        <v>0</v>
      </c>
      <c r="CD99" s="144" t="str">
        <f>IF('２０１６．５年生組合せ表'!AA99="","",'２０１６．５年生組合せ表'!AG99&amp;'２０１６．５年生組合せ表'!O99)</f>
        <v>深川ＳＣＹＭＣＡ</v>
      </c>
      <c r="CE99" s="144">
        <f>IF('２０１６．５年生組合せ表'!AE99="","",'２０１６．５年生組合せ表'!AE99)</f>
        <v>0</v>
      </c>
      <c r="CF99" s="144">
        <f>IF('２０１６．５年生組合せ表'!AA99="","",'２０１６．５年生組合せ表'!AA99)</f>
        <v>7</v>
      </c>
    </row>
    <row r="100" spans="79:84" ht="12.75">
      <c r="CA100" s="143">
        <f>IF('２０１６．５年生組合せ表'!AA100="","",'２０１６．５年生組合せ表'!O100&amp;'２０１６．５年生組合せ表'!AG100)</f>
      </c>
      <c r="CB100" s="144">
        <f>IF('２０１６．５年生組合せ表'!AA100="","",'２０１６．５年生組合せ表'!AA100)</f>
      </c>
      <c r="CC100" s="144">
        <f>IF('２０１６．５年生組合せ表'!AE100="","",'２０１６．５年生組合せ表'!AE100)</f>
      </c>
      <c r="CD100" s="144">
        <f>IF('２０１６．５年生組合せ表'!AA100="","",'２０１６．５年生組合せ表'!AG100&amp;'２０１６．５年生組合せ表'!O100)</f>
      </c>
      <c r="CE100" s="144">
        <f>IF('２０１６．５年生組合せ表'!AE100="","",'２０１６．５年生組合せ表'!AE100)</f>
      </c>
      <c r="CF100" s="144">
        <f>IF('２０１６．５年生組合せ表'!AA100="","",'２０１６．５年生組合せ表'!AA100)</f>
      </c>
    </row>
    <row r="101" spans="79:84" ht="12.75">
      <c r="CA101" s="143">
        <f>IF('２０１６．５年生組合せ表'!AA101="","",'２０１６．５年生組合せ表'!O101&amp;'２０１６．５年生組合せ表'!AG101)</f>
      </c>
      <c r="CB101" s="144">
        <f>IF('２０１６．５年生組合せ表'!AA101="","",'２０１６．５年生組合せ表'!AA101)</f>
      </c>
      <c r="CC101" s="144">
        <f>IF('２０１６．５年生組合せ表'!AE101="","",'２０１６．５年生組合せ表'!AE101)</f>
      </c>
      <c r="CD101" s="144">
        <f>IF('２０１６．５年生組合せ表'!AA101="","",'２０１６．５年生組合せ表'!AG101&amp;'２０１６．５年生組合せ表'!O101)</f>
      </c>
      <c r="CE101" s="144">
        <f>IF('２０１６．５年生組合せ表'!AE101="","",'２０１６．５年生組合せ表'!AE101)</f>
      </c>
      <c r="CF101" s="144">
        <f>IF('２０１６．５年生組合せ表'!AA101="","",'２０１６．５年生組合せ表'!AA101)</f>
      </c>
    </row>
    <row r="102" spans="79:84" ht="12.75">
      <c r="CA102" s="143">
        <f>IF('２０１６．５年生組合せ表'!AA102="","",'２０１６．５年生組合せ表'!O102&amp;'２０１６．５年生組合せ表'!AG102)</f>
      </c>
      <c r="CB102" s="144">
        <f>IF('２０１６．５年生組合せ表'!AA102="","",'２０１６．５年生組合せ表'!AA102)</f>
      </c>
      <c r="CC102" s="144">
        <f>IF('２０１６．５年生組合せ表'!AE102="","",'２０１６．５年生組合せ表'!AE102)</f>
      </c>
      <c r="CD102" s="144">
        <f>IF('２０１６．５年生組合せ表'!AA102="","",'２０１６．５年生組合せ表'!AG102&amp;'２０１６．５年生組合せ表'!O102)</f>
      </c>
      <c r="CE102" s="144">
        <f>IF('２０１６．５年生組合せ表'!AE102="","",'２０１６．５年生組合せ表'!AE102)</f>
      </c>
      <c r="CF102" s="144">
        <f>IF('２０１６．５年生組合せ表'!AA102="","",'２０１６．５年生組合せ表'!AA102)</f>
      </c>
    </row>
    <row r="103" spans="79:84" ht="12.75">
      <c r="CA103" s="143" t="str">
        <f>IF('２０１６．５年生組合せ表'!AA103="","",'２０１６．５年生組合せ表'!O103&amp;'２０１６．５年生組合せ表'!AG103)</f>
        <v>レインボーズ佃ＦＣ</v>
      </c>
      <c r="CB103" s="144">
        <f>IF('２０１６．５年生組合せ表'!AA103="","",'２０１６．５年生組合せ表'!AA103)</f>
        <v>3</v>
      </c>
      <c r="CC103" s="144">
        <f>IF('２０１６．５年生組合せ表'!AE103="","",'２０１６．５年生組合せ表'!AE103)</f>
        <v>0</v>
      </c>
      <c r="CD103" s="144" t="str">
        <f>IF('２０１６．５年生組合せ表'!AA103="","",'２０１６．５年生組合せ表'!AG103&amp;'２０１６．５年生組合せ表'!O103)</f>
        <v>佃ＦＣレインボーズ</v>
      </c>
      <c r="CE103" s="144">
        <f>IF('２０１６．５年生組合せ表'!AE103="","",'２０１６．５年生組合せ表'!AE103)</f>
        <v>0</v>
      </c>
      <c r="CF103" s="144">
        <f>IF('２０１６．５年生組合せ表'!AA103="","",'２０１６．５年生組合せ表'!AA103)</f>
        <v>3</v>
      </c>
    </row>
    <row r="104" spans="79:84" ht="12.75">
      <c r="CA104" s="143" t="str">
        <f>IF('２０１６．５年生組合せ表'!AA104="","",'２０１６．５年生組合せ表'!O104&amp;'２０１６．５年生組合せ表'!AG104)</f>
        <v>五砂ＦＣベイエリア</v>
      </c>
      <c r="CB104" s="144">
        <f>IF('２０１６．５年生組合せ表'!AA104="","",'２０１６．５年生組合せ表'!AA104)</f>
        <v>4</v>
      </c>
      <c r="CC104" s="144">
        <f>IF('２０１６．５年生組合せ表'!AE104="","",'２０１６．５年生組合せ表'!AE104)</f>
        <v>1</v>
      </c>
      <c r="CD104" s="144" t="str">
        <f>IF('２０１６．５年生組合せ表'!AA104="","",'２０１６．５年生組合せ表'!AG104&amp;'２０１６．５年生組合せ表'!O104)</f>
        <v>ベイエリア五砂ＦＣ</v>
      </c>
      <c r="CE104" s="144">
        <f>IF('２０１６．５年生組合せ表'!AE104="","",'２０１６．５年生組合せ表'!AE104)</f>
        <v>1</v>
      </c>
      <c r="CF104" s="144">
        <f>IF('２０１６．５年生組合せ表'!AA104="","",'２０１６．５年生組合せ表'!AA104)</f>
        <v>4</v>
      </c>
    </row>
    <row r="105" spans="79:84" ht="12.75">
      <c r="CA105" s="143" t="str">
        <f>IF('２０１６．５年生組合せ表'!AA105="","",'２０１６．５年生組合せ表'!O105&amp;'２０１６．５年生組合せ表'!AG105)</f>
        <v>Ｊスターズレインボーズ</v>
      </c>
      <c r="CB105" s="144">
        <f>IF('２０１６．５年生組合せ表'!AA105="","",'２０１６．５年生組合せ表'!AA105)</f>
        <v>0</v>
      </c>
      <c r="CC105" s="144">
        <f>IF('２０１６．５年生組合せ表'!AE105="","",'２０１６．５年生組合せ表'!AE105)</f>
        <v>6</v>
      </c>
      <c r="CD105" s="144" t="str">
        <f>IF('２０１６．５年生組合せ表'!AA105="","",'２０１６．５年生組合せ表'!AG105&amp;'２０１６．５年生組合せ表'!O105)</f>
        <v>レインボーズＪスターズ</v>
      </c>
      <c r="CE105" s="144">
        <f>IF('２０１６．５年生組合せ表'!AE105="","",'２０１６．５年生組合せ表'!AE105)</f>
        <v>6</v>
      </c>
      <c r="CF105" s="144">
        <f>IF('２０１６．５年生組合せ表'!AA105="","",'２０１６．５年生組合せ表'!AA105)</f>
        <v>0</v>
      </c>
    </row>
    <row r="106" spans="79:84" ht="12.75">
      <c r="CA106" s="143" t="str">
        <f>IF('２０１６．５年生組合せ表'!AA106="","",'２０１６．５年生組合せ表'!O106&amp;'２０１６．５年生組合せ表'!AG106)</f>
        <v>ベイエリア城東フェニックス</v>
      </c>
      <c r="CB106" s="144">
        <f>IF('２０１６．５年生組合せ表'!AA106="","",'２０１６．５年生組合せ表'!AA106)</f>
        <v>1</v>
      </c>
      <c r="CC106" s="144">
        <f>IF('２０１６．５年生組合せ表'!AE106="","",'２０１６．５年生組合せ表'!AE106)</f>
        <v>6</v>
      </c>
      <c r="CD106" s="144" t="str">
        <f>IF('２０１６．５年生組合せ表'!AA106="","",'２０１６．５年生組合せ表'!AG106&amp;'２０１６．５年生組合せ表'!O106)</f>
        <v>城東フェニックスベイエリア</v>
      </c>
      <c r="CE106" s="144">
        <f>IF('２０１６．５年生組合せ表'!AE106="","",'２０１６．５年生組合せ表'!AE106)</f>
        <v>6</v>
      </c>
      <c r="CF106" s="144">
        <f>IF('２０１６．５年生組合せ表'!AA106="","",'２０１６．５年生組合せ表'!AA106)</f>
        <v>1</v>
      </c>
    </row>
    <row r="107" spans="79:84" ht="12.75">
      <c r="CA107" s="143">
        <f>IF('２０１６．５年生組合せ表'!AA107="","",'２０１６．５年生組合せ表'!O107&amp;'２０１６．５年生組合せ表'!AG107)</f>
      </c>
      <c r="CB107" s="144">
        <f>IF('２０１６．５年生組合せ表'!AA107="","",'２０１６．５年生組合せ表'!AA107)</f>
      </c>
      <c r="CC107" s="144">
        <f>IF('２０１６．５年生組合せ表'!AE107="","",'２０１６．５年生組合せ表'!AE107)</f>
      </c>
      <c r="CD107" s="144">
        <f>IF('２０１６．５年生組合せ表'!AA107="","",'２０１６．５年生組合せ表'!AG107&amp;'２０１６．５年生組合せ表'!O107)</f>
      </c>
      <c r="CE107" s="144">
        <f>IF('２０１６．５年生組合せ表'!AE107="","",'２０１６．５年生組合せ表'!AE107)</f>
      </c>
      <c r="CF107" s="144">
        <f>IF('２０１６．５年生組合せ表'!AA107="","",'２０１６．５年生組合せ表'!AA107)</f>
      </c>
    </row>
    <row r="108" spans="79:84" ht="12.75">
      <c r="CA108" s="143">
        <f>IF('２０１６．５年生組合せ表'!AA108="","",'２０１６．５年生組合せ表'!O108&amp;'２０１６．５年生組合せ表'!AG108)</f>
      </c>
      <c r="CB108" s="144">
        <f>IF('２０１６．５年生組合せ表'!AA108="","",'２０１６．５年生組合せ表'!AA108)</f>
      </c>
      <c r="CC108" s="144">
        <f>IF('２０１６．５年生組合せ表'!AE108="","",'２０１６．５年生組合せ表'!AE108)</f>
      </c>
      <c r="CD108" s="144">
        <f>IF('２０１６．５年生組合せ表'!AA108="","",'２０１６．５年生組合せ表'!AG108&amp;'２０１６．５年生組合せ表'!O108)</f>
      </c>
      <c r="CE108" s="144">
        <f>IF('２０１６．５年生組合せ表'!AE108="","",'２０１６．５年生組合せ表'!AE108)</f>
      </c>
      <c r="CF108" s="144">
        <f>IF('２０１６．５年生組合せ表'!AA108="","",'２０１６．５年生組合せ表'!AA108)</f>
      </c>
    </row>
    <row r="109" spans="79:84" ht="12.75">
      <c r="CA109" s="143">
        <f>IF('２０１６．５年生組合せ表'!AA109="","",'２０１６．５年生組合せ表'!O109&amp;'２０１６．５年生組合せ表'!AG109)</f>
      </c>
      <c r="CB109" s="144">
        <f>IF('２０１６．５年生組合せ表'!AA109="","",'２０１６．５年生組合せ表'!AA109)</f>
      </c>
      <c r="CC109" s="144">
        <f>IF('２０１６．５年生組合せ表'!AE109="","",'２０１６．５年生組合せ表'!AE109)</f>
      </c>
      <c r="CD109" s="144">
        <f>IF('２０１６．５年生組合せ表'!AA109="","",'２０１６．５年生組合せ表'!AG109&amp;'２０１６．５年生組合せ表'!O109)</f>
      </c>
      <c r="CE109" s="144">
        <f>IF('２０１６．５年生組合せ表'!AE109="","",'２０１６．５年生組合せ表'!AE109)</f>
      </c>
      <c r="CF109" s="144">
        <f>IF('２０１６．５年生組合せ表'!AA109="","",'２０１６．５年生組合せ表'!AA109)</f>
      </c>
    </row>
    <row r="110" spans="79:84" ht="12.75">
      <c r="CA110" s="143">
        <f>IF('２０１６．５年生組合せ表'!AA110="","",'２０１６．５年生組合せ表'!O110&amp;'２０１６．５年生組合せ表'!AG110)</f>
      </c>
      <c r="CB110" s="144">
        <f>IF('２０１６．５年生組合せ表'!AA110="","",'２０１６．５年生組合せ表'!AA110)</f>
      </c>
      <c r="CC110" s="144">
        <f>IF('２０１６．５年生組合せ表'!AE110="","",'２０１６．５年生組合せ表'!AE110)</f>
      </c>
      <c r="CD110" s="144">
        <f>IF('２０１６．５年生組合せ表'!AA110="","",'２０１６．５年生組合せ表'!AG110&amp;'２０１６．５年生組合せ表'!O110)</f>
      </c>
      <c r="CE110" s="144">
        <f>IF('２０１６．５年生組合せ表'!AE110="","",'２０１６．５年生組合せ表'!AE110)</f>
      </c>
      <c r="CF110" s="144">
        <f>IF('２０１６．５年生組合せ表'!AA110="","",'２０１６．５年生組合せ表'!AA110)</f>
      </c>
    </row>
    <row r="111" spans="79:84" ht="12.75">
      <c r="CA111" s="143">
        <f>IF('２０１６．５年生組合せ表'!AA111="","",'２０１６．５年生組合せ表'!O111&amp;'２０１６．５年生組合せ表'!AG111)</f>
      </c>
      <c r="CB111" s="144">
        <f>IF('２０１６．５年生組合せ表'!AA111="","",'２０１６．５年生組合せ表'!AA111)</f>
      </c>
      <c r="CC111" s="144">
        <f>IF('２０１６．５年生組合せ表'!AE111="","",'２０１６．５年生組合せ表'!AE111)</f>
      </c>
      <c r="CD111" s="144">
        <f>IF('２０１６．５年生組合せ表'!AA111="","",'２０１６．５年生組合せ表'!AG111&amp;'２０１６．５年生組合せ表'!O111)</f>
      </c>
      <c r="CE111" s="144">
        <f>IF('２０１６．５年生組合せ表'!AE111="","",'２０１６．５年生組合せ表'!AE111)</f>
      </c>
      <c r="CF111" s="144">
        <f>IF('２０１６．５年生組合せ表'!AA111="","",'２０１６．５年生組合せ表'!AA111)</f>
      </c>
    </row>
    <row r="112" spans="79:84" ht="12.75">
      <c r="CA112" s="143" t="str">
        <f>IF('２０１６．５年生組合せ表'!AA112="","",'２０１６．５年生組合せ表'!O112&amp;'２０１６．５年生組合せ表'!AG112)</f>
        <v>スターキッカーズＪスターズ</v>
      </c>
      <c r="CB112" s="144">
        <f>IF('２０１６．５年生組合せ表'!AA112="","",'２０１６．５年生組合せ表'!AA112)</f>
        <v>3</v>
      </c>
      <c r="CC112" s="144">
        <f>IF('２０１６．５年生組合せ表'!AE112="","",'２０１６．５年生組合せ表'!AE112)</f>
        <v>1</v>
      </c>
      <c r="CD112" s="144" t="str">
        <f>IF('２０１６．５年生組合せ表'!AA112="","",'２０１６．５年生組合せ表'!AG112&amp;'２０１６．５年生組合せ表'!O112)</f>
        <v>Ｊスターズスターキッカーズ</v>
      </c>
      <c r="CE112" s="144">
        <f>IF('２０１６．５年生組合せ表'!AE112="","",'２０１６．５年生組合せ表'!AE112)</f>
        <v>1</v>
      </c>
      <c r="CF112" s="144">
        <f>IF('２０１６．５年生組合せ表'!AA112="","",'２０１６．５年生組合せ表'!AA112)</f>
        <v>3</v>
      </c>
    </row>
    <row r="113" spans="79:84" ht="12.75">
      <c r="CA113" s="143" t="str">
        <f>IF('２０１６．５年生組合せ表'!AA113="","",'２０１６．５年生組合せ表'!O113&amp;'２０１６．５年生組合せ表'!AG113)</f>
        <v>城東フェニックス深川ＳＣ</v>
      </c>
      <c r="CB113" s="144">
        <f>IF('２０１６．５年生組合せ表'!AA113="","",'２０１６．５年生組合せ表'!AA113)</f>
        <v>16</v>
      </c>
      <c r="CC113" s="144">
        <f>IF('２０１６．５年生組合せ表'!AE113="","",'２０１６．５年生組合せ表'!AE113)</f>
        <v>0</v>
      </c>
      <c r="CD113" s="144" t="str">
        <f>IF('２０１６．５年生組合せ表'!AA113="","",'２０１６．５年生組合せ表'!AG113&amp;'２０１６．５年生組合せ表'!O113)</f>
        <v>深川ＳＣ城東フェニックス</v>
      </c>
      <c r="CE113" s="144">
        <f>IF('２０１６．５年生組合せ表'!AE113="","",'２０１６．５年生組合せ表'!AE113)</f>
        <v>0</v>
      </c>
      <c r="CF113" s="144">
        <f>IF('２０１６．５年生組合せ表'!AA113="","",'２０１６．５年生組合せ表'!AA113)</f>
        <v>16</v>
      </c>
    </row>
    <row r="114" spans="79:84" ht="12.75">
      <c r="CA114" s="143" t="str">
        <f>IF('２０１６．５年生組合せ表'!AA114="","",'２０１６．５年生組合せ表'!O114&amp;'２０１６．５年生組合せ表'!AG114)</f>
        <v>佃ＦＣスターキッカーズ</v>
      </c>
      <c r="CB114" s="144">
        <f>IF('２０１６．５年生組合せ表'!AA114="","",'２０１６．５年生組合せ表'!AA114)</f>
        <v>0</v>
      </c>
      <c r="CC114" s="144">
        <f>IF('２０１６．５年生組合せ表'!AE114="","",'２０１６．５年生組合せ表'!AE114)</f>
        <v>0</v>
      </c>
      <c r="CD114" s="144" t="str">
        <f>IF('２０１６．５年生組合せ表'!AA114="","",'２０１６．５年生組合せ表'!AG114&amp;'２０１６．５年生組合せ表'!O114)</f>
        <v>スターキッカーズ佃ＦＣ</v>
      </c>
      <c r="CE114" s="144">
        <f>IF('２０１６．５年生組合せ表'!AE114="","",'２０１６．５年生組合せ表'!AE114)</f>
        <v>0</v>
      </c>
      <c r="CF114" s="144">
        <f>IF('２０１６．５年生組合せ表'!AA114="","",'２０１６．５年生組合せ表'!AA114)</f>
        <v>0</v>
      </c>
    </row>
    <row r="115" spans="79:84" ht="12.75">
      <c r="CA115" s="143" t="str">
        <f>IF('２０１６．５年生組合せ表'!AA115="","",'２０１６．５年生組合せ表'!O115&amp;'２０１６．５年生組合せ表'!AG115)</f>
        <v>深川ＳＣ五砂ＦＣ</v>
      </c>
      <c r="CB115" s="144">
        <f>IF('２０１６．５年生組合せ表'!AA115="","",'２０１６．５年生組合せ表'!AA115)</f>
        <v>0</v>
      </c>
      <c r="CC115" s="144">
        <f>IF('２０１６．５年生組合せ表'!AE115="","",'２０１６．５年生組合せ表'!AE115)</f>
        <v>12</v>
      </c>
      <c r="CD115" s="144" t="str">
        <f>IF('２０１６．５年生組合せ表'!AA115="","",'２０１６．５年生組合せ表'!AG115&amp;'２０１６．５年生組合せ表'!O115)</f>
        <v>五砂ＦＣ深川ＳＣ</v>
      </c>
      <c r="CE115" s="144">
        <f>IF('２０１６．５年生組合せ表'!AE115="","",'２０１６．５年生組合せ表'!AE115)</f>
        <v>12</v>
      </c>
      <c r="CF115" s="144">
        <f>IF('２０１６．５年生組合せ表'!AA115="","",'２０１６．５年生組合せ表'!AA115)</f>
        <v>0</v>
      </c>
    </row>
    <row r="116" spans="79:84" ht="12.75">
      <c r="CA116" s="143">
        <f>IF('２０１６．５年生組合せ表'!AA116="","",'２０１６．５年生組合せ表'!O116&amp;'２０１６．５年生組合せ表'!AG116)</f>
      </c>
      <c r="CB116" s="144">
        <f>IF('２０１６．５年生組合せ表'!AA116="","",'２０１６．５年生組合せ表'!AA116)</f>
      </c>
      <c r="CC116" s="144">
        <f>IF('２０１６．５年生組合せ表'!AE116="","",'２０１６．５年生組合せ表'!AE116)</f>
      </c>
      <c r="CD116" s="144">
        <f>IF('２０１６．５年生組合せ表'!AA116="","",'２０１６．５年生組合せ表'!AG116&amp;'２０１６．５年生組合せ表'!O116)</f>
      </c>
      <c r="CE116" s="144">
        <f>IF('２０１６．５年生組合せ表'!AE116="","",'２０１６．５年生組合せ表'!AE116)</f>
      </c>
      <c r="CF116" s="144">
        <f>IF('２０１６．５年生組合せ表'!AA116="","",'２０１６．５年生組合せ表'!AA116)</f>
      </c>
    </row>
    <row r="117" spans="79:84" ht="12.75">
      <c r="CA117" s="143">
        <f>IF('２０１６．５年生組合せ表'!AA117="","",'２０１６．５年生組合せ表'!O117&amp;'２０１６．５年生組合せ表'!AG117)</f>
      </c>
      <c r="CB117" s="144">
        <f>IF('２０１６．５年生組合せ表'!AA117="","",'２０１６．５年生組合せ表'!AA117)</f>
      </c>
      <c r="CC117" s="144">
        <f>IF('２０１６．５年生組合せ表'!AE117="","",'２０１６．５年生組合せ表'!AE117)</f>
      </c>
      <c r="CD117" s="144">
        <f>IF('２０１６．５年生組合せ表'!AA117="","",'２０１６．５年生組合せ表'!AG117&amp;'２０１６．５年生組合せ表'!O117)</f>
      </c>
      <c r="CE117" s="144">
        <f>IF('２０１６．５年生組合せ表'!AE117="","",'２０１６．５年生組合せ表'!AE117)</f>
      </c>
      <c r="CF117" s="144">
        <f>IF('２０１６．５年生組合せ表'!AA117="","",'２０１６．５年生組合せ表'!AA117)</f>
      </c>
    </row>
    <row r="118" spans="79:84" ht="12.75">
      <c r="CA118" s="143">
        <f>IF('２０１６．５年生組合せ表'!AA118="","",'２０１６．５年生組合せ表'!O118&amp;'２０１６．５年生組合せ表'!AG118)</f>
      </c>
      <c r="CB118" s="144">
        <f>IF('２０１６．５年生組合せ表'!AA118="","",'２０１６．５年生組合せ表'!AA118)</f>
      </c>
      <c r="CC118" s="144">
        <f>IF('２０１６．５年生組合せ表'!AE118="","",'２０１６．５年生組合せ表'!AE118)</f>
      </c>
      <c r="CD118" s="144">
        <f>IF('２０１６．５年生組合せ表'!AA118="","",'２０１６．５年生組合せ表'!AG118&amp;'２０１６．５年生組合せ表'!O118)</f>
      </c>
      <c r="CE118" s="144">
        <f>IF('２０１６．５年生組合せ表'!AE118="","",'２０１６．５年生組合せ表'!AE118)</f>
      </c>
      <c r="CF118" s="144">
        <f>IF('２０１６．５年生組合せ表'!AA118="","",'２０１６．５年生組合せ表'!AA118)</f>
      </c>
    </row>
    <row r="119" spans="79:84" ht="12.75">
      <c r="CA119" s="143">
        <f>IF('２０１６．５年生組合せ表'!AA119="","",'２０１６．５年生組合せ表'!O119&amp;'２０１６．５年生組合せ表'!AG119)</f>
      </c>
      <c r="CB119" s="144">
        <f>IF('２０１６．５年生組合せ表'!AA119="","",'２０１６．５年生組合せ表'!AA119)</f>
      </c>
      <c r="CC119" s="144">
        <f>IF('２０１６．５年生組合せ表'!AE119="","",'２０１６．５年生組合せ表'!AE119)</f>
      </c>
      <c r="CD119" s="144">
        <f>IF('２０１６．５年生組合せ表'!AA119="","",'２０１６．５年生組合せ表'!AG119&amp;'２０１６．５年生組合せ表'!O119)</f>
      </c>
      <c r="CE119" s="144">
        <f>IF('２０１６．５年生組合せ表'!AE119="","",'２０１６．５年生組合せ表'!AE119)</f>
      </c>
      <c r="CF119" s="144">
        <f>IF('２０１６．５年生組合せ表'!AA119="","",'２０１６．５年生組合せ表'!AA119)</f>
      </c>
    </row>
    <row r="120" spans="79:84" ht="12.75">
      <c r="CA120" s="143">
        <f>IF('２０１６．５年生組合せ表'!AA120="","",'２０１６．５年生組合せ表'!O120&amp;'２０１６．５年生組合せ表'!AG120)</f>
      </c>
      <c r="CB120" s="144">
        <f>IF('２０１６．５年生組合せ表'!AA120="","",'２０１６．５年生組合せ表'!AA120)</f>
      </c>
      <c r="CC120" s="144">
        <f>IF('２０１６．５年生組合せ表'!AE120="","",'２０１６．５年生組合せ表'!AE120)</f>
      </c>
      <c r="CD120" s="144">
        <f>IF('２０１６．５年生組合せ表'!AA120="","",'２０１６．５年生組合せ表'!AG120&amp;'２０１６．５年生組合せ表'!O120)</f>
      </c>
      <c r="CE120" s="144">
        <f>IF('２０１６．５年生組合せ表'!AE120="","",'２０１６．５年生組合せ表'!AE120)</f>
      </c>
      <c r="CF120" s="144">
        <f>IF('２０１６．５年生組合せ表'!AA120="","",'２０１６．５年生組合せ表'!AA120)</f>
      </c>
    </row>
    <row r="121" spans="79:84" ht="12.75">
      <c r="CA121" s="143" t="str">
        <f>IF('２０１６．５年生組合せ表'!AA121="","",'２０１６．５年生組合せ表'!O121&amp;'２０１６．５年生組合せ表'!AG121)</f>
        <v>五砂ＦＣレインボーズ</v>
      </c>
      <c r="CB121" s="144">
        <f>IF('２０１６．５年生組合せ表'!AA121="","",'２０１６．５年生組合せ表'!AA121)</f>
        <v>4</v>
      </c>
      <c r="CC121" s="144">
        <f>IF('２０１６．５年生組合せ表'!AE121="","",'２０１６．５年生組合せ表'!AE121)</f>
        <v>4</v>
      </c>
      <c r="CD121" s="144" t="str">
        <f>IF('２０１６．５年生組合せ表'!AA121="","",'２０１６．５年生組合せ表'!AG121&amp;'２０１６．５年生組合せ表'!O121)</f>
        <v>レインボーズ五砂ＦＣ</v>
      </c>
      <c r="CE121" s="144">
        <f>IF('２０１６．５年生組合せ表'!AE121="","",'２０１６．５年生組合せ表'!AE121)</f>
        <v>4</v>
      </c>
      <c r="CF121" s="144">
        <f>IF('２０１６．５年生組合せ表'!AA121="","",'２０１６．５年生組合せ表'!AA121)</f>
        <v>4</v>
      </c>
    </row>
    <row r="122" spans="79:84" ht="12.75">
      <c r="CA122" s="143" t="str">
        <f>IF('２０１６．５年生組合せ表'!AA122="","",'２０１６．５年生組合せ表'!O122&amp;'２０１６．５年生組合せ表'!AG122)</f>
        <v>ＦＣ東陽バディＳＣ</v>
      </c>
      <c r="CB122" s="144">
        <f>IF('２０１６．５年生組合せ表'!AA122="","",'２０１６．５年生組合せ表'!AA122)</f>
        <v>0</v>
      </c>
      <c r="CC122" s="144">
        <f>IF('２０１６．５年生組合せ表'!AE122="","",'２０１６．５年生組合せ表'!AE122)</f>
        <v>2</v>
      </c>
      <c r="CD122" s="144" t="str">
        <f>IF('２０１６．５年生組合せ表'!AA122="","",'２０１６．５年生組合せ表'!AG122&amp;'２０１６．５年生組合せ表'!O122)</f>
        <v>バディＳＣＦＣ東陽</v>
      </c>
      <c r="CE122" s="144">
        <f>IF('２０１６．５年生組合せ表'!AE122="","",'２０１６．５年生組合せ表'!AE122)</f>
        <v>2</v>
      </c>
      <c r="CF122" s="144">
        <f>IF('２０１６．５年生組合せ表'!AA122="","",'２０１６．５年生組合せ表'!AA122)</f>
        <v>0</v>
      </c>
    </row>
    <row r="123" spans="79:84" ht="12.75">
      <c r="CA123" s="143" t="str">
        <f>IF('２０１６．５年生組合せ表'!AA123="","",'２０１６．５年生組合せ表'!O123&amp;'２０１６．５年生組合せ表'!AG123)</f>
        <v>レインボーズ城東フェニックス</v>
      </c>
      <c r="CB123" s="144">
        <f>IF('２０１６．５年生組合せ表'!AA123="","",'２０１６．５年生組合せ表'!AA123)</f>
        <v>0</v>
      </c>
      <c r="CC123" s="144">
        <f>IF('２０１６．５年生組合せ表'!AE123="","",'２０１６．５年生組合せ表'!AE123)</f>
        <v>0</v>
      </c>
      <c r="CD123" s="144" t="str">
        <f>IF('２０１６．５年生組合せ表'!AA123="","",'２０１６．５年生組合せ表'!AG123&amp;'２０１６．５年生組合せ表'!O123)</f>
        <v>城東フェニックスレインボーズ</v>
      </c>
      <c r="CE123" s="144">
        <f>IF('２０１６．５年生組合せ表'!AE123="","",'２０１６．５年生組合せ表'!AE123)</f>
        <v>0</v>
      </c>
      <c r="CF123" s="144">
        <f>IF('２０１６．５年生組合せ表'!AA123="","",'２０１６．５年生組合せ表'!AA123)</f>
        <v>0</v>
      </c>
    </row>
    <row r="124" spans="79:84" ht="12.75">
      <c r="CA124" s="143" t="str">
        <f>IF('２０１６．５年生組合せ表'!AA124="","",'２０１６．５年生組合せ表'!O124&amp;'２０１６．５年生組合せ表'!AG124)</f>
        <v>バディＳＣＦＣ大島</v>
      </c>
      <c r="CB124" s="144">
        <f>IF('２０１６．５年生組合せ表'!AA124="","",'２０１６．５年生組合せ表'!AA124)</f>
        <v>6</v>
      </c>
      <c r="CC124" s="144">
        <f>IF('２０１６．５年生組合せ表'!AE124="","",'２０１６．５年生組合せ表'!AE124)</f>
        <v>0</v>
      </c>
      <c r="CD124" s="144" t="str">
        <f>IF('２０１６．５年生組合せ表'!AA124="","",'２０１６．５年生組合せ表'!AG124&amp;'２０１６．５年生組合せ表'!O124)</f>
        <v>ＦＣ大島バディＳＣ</v>
      </c>
      <c r="CE124" s="144">
        <f>IF('２０１６．５年生組合せ表'!AE124="","",'２０１６．５年生組合せ表'!AE124)</f>
        <v>0</v>
      </c>
      <c r="CF124" s="144">
        <f>IF('２０１６．５年生組合せ表'!AA124="","",'２０１６．５年生組合せ表'!AA124)</f>
        <v>6</v>
      </c>
    </row>
    <row r="125" spans="79:84" ht="12.75">
      <c r="CA125" s="143" t="str">
        <f>IF('２０１６．５年生組合せ表'!AA125="","",'２０１６．５年生組合せ表'!O125&amp;'２０１６．５年生組合せ表'!AG125)</f>
        <v>Ｊスターズ砂町ＳＣ</v>
      </c>
      <c r="CB125" s="144">
        <f>IF('２０１６．５年生組合せ表'!AA125="","",'２０１６．５年生組合せ表'!AA125)</f>
        <v>3</v>
      </c>
      <c r="CC125" s="144">
        <f>IF('２０１６．５年生組合せ表'!AE125="","",'２０１６．５年生組合せ表'!AE125)</f>
        <v>2</v>
      </c>
      <c r="CD125" s="144" t="str">
        <f>IF('２０１６．５年生組合せ表'!AA125="","",'２０１６．５年生組合せ表'!AG125&amp;'２０１６．５年生組合せ表'!O125)</f>
        <v>砂町ＳＣＪスターズ</v>
      </c>
      <c r="CE125" s="144">
        <f>IF('２０１６．５年生組合せ表'!AE125="","",'２０１６．５年生組合せ表'!AE125)</f>
        <v>2</v>
      </c>
      <c r="CF125" s="144">
        <f>IF('２０１６．５年生組合せ表'!AA125="","",'２０１６．５年生組合せ表'!AA125)</f>
        <v>3</v>
      </c>
    </row>
    <row r="126" spans="79:84" ht="12.75">
      <c r="CA126" s="143" t="str">
        <f>IF('２０１６．５年生組合せ表'!AA126="","",'２０１６．５年生組合せ表'!O126&amp;'２０１６．５年生組合せ表'!AG126)</f>
        <v>ＦＣ大島ＦＣ東陽</v>
      </c>
      <c r="CB126" s="144">
        <f>IF('２０１６．５年生組合せ表'!AA126="","",'２０１６．５年生組合せ表'!AA126)</f>
        <v>0</v>
      </c>
      <c r="CC126" s="144">
        <f>IF('２０１６．５年生組合せ表'!AE126="","",'２０１６．５年生組合せ表'!AE126)</f>
        <v>2</v>
      </c>
      <c r="CD126" s="144" t="str">
        <f>IF('２０１６．５年生組合せ表'!AA126="","",'２０１６．５年生組合せ表'!AG126&amp;'２０１６．５年生組合せ表'!O126)</f>
        <v>ＦＣ東陽ＦＣ大島</v>
      </c>
      <c r="CE126" s="144">
        <f>IF('２０１６．５年生組合せ表'!AE126="","",'２０１６．５年生組合せ表'!AE126)</f>
        <v>2</v>
      </c>
      <c r="CF126" s="144">
        <f>IF('２０１６．５年生組合せ表'!AA126="","",'２０１６．５年生組合せ表'!AA126)</f>
        <v>0</v>
      </c>
    </row>
    <row r="127" spans="79:84" ht="12.75">
      <c r="CA127" s="143" t="str">
        <f>IF('２０１６．５年生組合せ表'!AA127="","",'２０１６．５年生組合せ表'!O127&amp;'２０１６．５年生組合せ表'!AG127)</f>
        <v>砂町ＳＣ深川ＳＣ</v>
      </c>
      <c r="CB127" s="144">
        <f>IF('２０１６．５年生組合せ表'!AA127="","",'２０１６．５年生組合せ表'!AA127)</f>
        <v>10</v>
      </c>
      <c r="CC127" s="144">
        <f>IF('２０１６．５年生組合せ表'!AE127="","",'２０１６．５年生組合せ表'!AE127)</f>
        <v>0</v>
      </c>
      <c r="CD127" s="144" t="str">
        <f>IF('２０１６．５年生組合せ表'!AA127="","",'２０１６．５年生組合せ表'!AG127&amp;'２０１６．５年生組合せ表'!O127)</f>
        <v>深川ＳＣ砂町ＳＣ</v>
      </c>
      <c r="CE127" s="144">
        <f>IF('２０１６．５年生組合せ表'!AE127="","",'２０１６．５年生組合せ表'!AE127)</f>
        <v>0</v>
      </c>
      <c r="CF127" s="144">
        <f>IF('２０１６．５年生組合せ表'!AA127="","",'２０１６．５年生組合せ表'!AA127)</f>
        <v>10</v>
      </c>
    </row>
    <row r="128" spans="79:84" ht="12.75">
      <c r="CA128" s="143">
        <f>IF('２０１６．５年生組合せ表'!AA128="","",'２０１６．５年生組合せ表'!O128&amp;'２０１６．５年生組合せ表'!AG128)</f>
      </c>
      <c r="CB128" s="144">
        <f>IF('２０１６．５年生組合せ表'!AA128="","",'２０１６．５年生組合せ表'!AA128)</f>
      </c>
      <c r="CC128" s="144">
        <f>IF('２０１６．５年生組合せ表'!AE128="","",'２０１６．５年生組合せ表'!AE128)</f>
      </c>
      <c r="CD128" s="144">
        <f>IF('２０１６．５年生組合せ表'!AA128="","",'２０１６．５年生組合せ表'!AG128&amp;'２０１６．５年生組合せ表'!O128)</f>
      </c>
      <c r="CE128" s="144">
        <f>IF('２０１６．５年生組合せ表'!AE128="","",'２０１６．５年生組合せ表'!AE128)</f>
      </c>
      <c r="CF128" s="144">
        <f>IF('２０１６．５年生組合せ表'!AA128="","",'２０１６．５年生組合せ表'!AA128)</f>
      </c>
    </row>
    <row r="129" spans="79:84" ht="12.75">
      <c r="CA129" s="143">
        <f>IF('２０１６．５年生組合せ表'!AA129="","",'２０１６．５年生組合せ表'!O129&amp;'２０１６．５年生組合せ表'!AG129)</f>
      </c>
      <c r="CB129" s="144">
        <f>IF('２０１６．５年生組合せ表'!AA129="","",'２０１６．５年生組合せ表'!AA129)</f>
      </c>
      <c r="CC129" s="144">
        <f>IF('２０１６．５年生組合せ表'!AE129="","",'２０１６．５年生組合せ表'!AE129)</f>
      </c>
      <c r="CD129" s="144">
        <f>IF('２０１６．５年生組合せ表'!AA129="","",'２０１６．５年生組合せ表'!AG129&amp;'２０１６．５年生組合せ表'!O129)</f>
      </c>
      <c r="CE129" s="144">
        <f>IF('２０１６．５年生組合せ表'!AE129="","",'２０１６．５年生組合せ表'!AE129)</f>
      </c>
      <c r="CF129" s="144">
        <f>IF('２０１６．５年生組合せ表'!AA129="","",'２０１６．５年生組合せ表'!AA129)</f>
      </c>
    </row>
    <row r="130" spans="79:84" ht="12.75">
      <c r="CA130" s="143">
        <f>IF('２０１６．５年生組合せ表'!AA130="","",'２０１６．５年生組合せ表'!O130&amp;'２０１６．５年生組合せ表'!AG130)</f>
      </c>
      <c r="CB130" s="144">
        <f>IF('２０１６．５年生組合せ表'!AA130="","",'２０１６．５年生組合せ表'!AA130)</f>
      </c>
      <c r="CC130" s="144">
        <f>IF('２０１６．５年生組合せ表'!AE130="","",'２０１６．５年生組合せ表'!AE130)</f>
      </c>
      <c r="CD130" s="144">
        <f>IF('２０１６．５年生組合せ表'!AA130="","",'２０１６．５年生組合せ表'!AG130&amp;'２０１６．５年生組合せ表'!O130)</f>
      </c>
      <c r="CE130" s="144">
        <f>IF('２０１６．５年生組合せ表'!AE130="","",'２０１６．５年生組合せ表'!AE130)</f>
      </c>
      <c r="CF130" s="144">
        <f>IF('２０１６．５年生組合せ表'!AA130="","",'２０１６．５年生組合せ表'!AA130)</f>
      </c>
    </row>
    <row r="131" spans="79:84" ht="12.75">
      <c r="CA131" s="143">
        <f>IF('２０１６．５年生組合せ表'!AA131="","",'２０１６．５年生組合せ表'!O131&amp;'２０１６．５年生組合せ表'!AG131)</f>
      </c>
      <c r="CB131" s="144">
        <f>IF('２０１６．５年生組合せ表'!AA131="","",'２０１６．５年生組合せ表'!AA131)</f>
      </c>
      <c r="CC131" s="144">
        <f>IF('２０１６．５年生組合せ表'!AE131="","",'２０１６．５年生組合せ表'!AE131)</f>
      </c>
      <c r="CD131" s="144">
        <f>IF('２０１６．５年生組合せ表'!AA131="","",'２０１６．５年生組合せ表'!AG131&amp;'２０１６．５年生組合せ表'!O131)</f>
      </c>
      <c r="CE131" s="144">
        <f>IF('２０１６．５年生組合せ表'!AE131="","",'２０１６．５年生組合せ表'!AE131)</f>
      </c>
      <c r="CF131" s="144">
        <f>IF('２０１６．５年生組合せ表'!AA131="","",'２０１６．５年生組合せ表'!AA131)</f>
      </c>
    </row>
    <row r="132" spans="79:84" ht="12.75">
      <c r="CA132" s="143">
        <f>IF('２０１６．５年生組合せ表'!AA132="","",'２０１６．５年生組合せ表'!O132&amp;'２０１６．５年生組合せ表'!AG132)</f>
      </c>
      <c r="CB132" s="144">
        <f>IF('２０１６．５年生組合せ表'!AA132="","",'２０１６．５年生組合せ表'!AA132)</f>
      </c>
      <c r="CC132" s="144">
        <f>IF('２０１６．５年生組合せ表'!AE132="","",'２０１６．５年生組合せ表'!AE132)</f>
      </c>
      <c r="CD132" s="144">
        <f>IF('２０１６．５年生組合せ表'!AA132="","",'２０１６．５年生組合せ表'!AG132&amp;'２０１６．５年生組合せ表'!O132)</f>
      </c>
      <c r="CE132" s="144">
        <f>IF('２０１６．５年生組合せ表'!AE132="","",'２０１６．５年生組合せ表'!AE132)</f>
      </c>
      <c r="CF132" s="144">
        <f>IF('２０１６．５年生組合せ表'!AA132="","",'２０１６．５年生組合せ表'!AA132)</f>
      </c>
    </row>
    <row r="133" spans="79:84" ht="12.75">
      <c r="CA133" s="143">
        <f>IF('２０１６．５年生組合せ表'!AA133="","",'２０１６．５年生組合せ表'!O133&amp;'２０１６．５年生組合せ表'!AG133)</f>
      </c>
      <c r="CB133" s="144">
        <f>IF('２０１６．５年生組合せ表'!AA133="","",'２０１６．５年生組合せ表'!AA133)</f>
      </c>
      <c r="CC133" s="144">
        <f>IF('２０１６．５年生組合せ表'!AE133="","",'２０１６．５年生組合せ表'!AE133)</f>
      </c>
      <c r="CD133" s="144">
        <f>IF('２０１６．５年生組合せ表'!AA133="","",'２０１６．５年生組合せ表'!AG133&amp;'２０１６．５年生組合せ表'!O133)</f>
      </c>
      <c r="CE133" s="144">
        <f>IF('２０１６．５年生組合せ表'!AE133="","",'２０１６．５年生組合せ表'!AE133)</f>
      </c>
      <c r="CF133" s="144">
        <f>IF('２０１６．５年生組合せ表'!AA133="","",'２０１６．５年生組合せ表'!AA133)</f>
      </c>
    </row>
    <row r="134" spans="79:84" ht="12.75">
      <c r="CA134" s="143">
        <f>IF('２０１６．５年生組合せ表'!AA134="","",'２０１６．５年生組合せ表'!O134&amp;'２０１６．５年生組合せ表'!AG134)</f>
      </c>
      <c r="CB134" s="144">
        <f>IF('２０１６．５年生組合せ表'!AA134="","",'２０１６．５年生組合せ表'!AA134)</f>
      </c>
      <c r="CC134" s="144">
        <f>IF('２０１６．５年生組合せ表'!AE134="","",'２０１６．５年生組合せ表'!AE134)</f>
      </c>
      <c r="CD134" s="144">
        <f>IF('２０１６．５年生組合せ表'!AA134="","",'２０１６．５年生組合せ表'!AG134&amp;'２０１６．５年生組合せ表'!O134)</f>
      </c>
      <c r="CE134" s="144">
        <f>IF('２０１６．５年生組合せ表'!AE134="","",'２０１６．５年生組合せ表'!AE134)</f>
      </c>
      <c r="CF134" s="144">
        <f>IF('２０１６．５年生組合せ表'!AA134="","",'２０１６．５年生組合せ表'!AA134)</f>
      </c>
    </row>
    <row r="135" spans="79:84" ht="12.75">
      <c r="CA135" s="143">
        <f>IF('２０１６．５年生組合せ表'!AA135="","",'２０１６．５年生組合せ表'!O135&amp;'２０１６．５年生組合せ表'!AG135)</f>
      </c>
      <c r="CB135" s="144">
        <f>IF('２０１６．５年生組合せ表'!AA135="","",'２０１６．５年生組合せ表'!AA135)</f>
      </c>
      <c r="CC135" s="144">
        <f>IF('２０１６．５年生組合せ表'!AE135="","",'２０１６．５年生組合せ表'!AE135)</f>
      </c>
      <c r="CD135" s="144">
        <f>IF('２０１６．５年生組合せ表'!AA135="","",'２０１６．５年生組合せ表'!AG135&amp;'２０１６．５年生組合せ表'!O135)</f>
      </c>
      <c r="CE135" s="144">
        <f>IF('２０１６．５年生組合せ表'!AE135="","",'２０１６．５年生組合せ表'!AE135)</f>
      </c>
      <c r="CF135" s="144">
        <f>IF('２０１６．５年生組合せ表'!AA135="","",'２０１６．５年生組合せ表'!AA135)</f>
      </c>
    </row>
    <row r="136" spans="79:84" ht="12.75">
      <c r="CA136" s="143">
        <f>IF('２０１６．５年生組合せ表'!AA136="","",'２０１６．５年生組合せ表'!O136&amp;'２０１６．５年生組合せ表'!AG136)</f>
      </c>
      <c r="CB136" s="144">
        <f>IF('２０１６．５年生組合せ表'!AA136="","",'２０１６．５年生組合せ表'!AA136)</f>
      </c>
      <c r="CC136" s="144">
        <f>IF('２０１６．５年生組合せ表'!AE136="","",'２０１６．５年生組合せ表'!AE136)</f>
      </c>
      <c r="CD136" s="144">
        <f>IF('２０１６．５年生組合せ表'!AA136="","",'２０１６．５年生組合せ表'!AG136&amp;'２０１６．５年生組合せ表'!O136)</f>
      </c>
      <c r="CE136" s="144">
        <f>IF('２０１６．５年生組合せ表'!AE136="","",'２０１６．５年生組合せ表'!AE136)</f>
      </c>
      <c r="CF136" s="144">
        <f>IF('２０１６．５年生組合せ表'!AA136="","",'２０１６．５年生組合せ表'!AA136)</f>
      </c>
    </row>
    <row r="137" spans="79:84" ht="12.75">
      <c r="CA137" s="143">
        <f>IF('２０１６．５年生組合せ表'!AA137="","",'２０１６．５年生組合せ表'!O137&amp;'２０１６．５年生組合せ表'!AG137)</f>
      </c>
      <c r="CB137" s="144">
        <f>IF('２０１６．５年生組合せ表'!AA137="","",'２０１６．５年生組合せ表'!AA137)</f>
      </c>
      <c r="CC137" s="144">
        <f>IF('２０１６．５年生組合せ表'!AE137="","",'２０１６．５年生組合せ表'!AE137)</f>
      </c>
      <c r="CD137" s="144">
        <f>IF('２０１６．５年生組合せ表'!AA137="","",'２０１６．５年生組合せ表'!AG137&amp;'２０１６．５年生組合せ表'!O137)</f>
      </c>
      <c r="CE137" s="144">
        <f>IF('２０１６．５年生組合せ表'!AE137="","",'２０１６．５年生組合せ表'!AE137)</f>
      </c>
      <c r="CF137" s="144">
        <f>IF('２０１６．５年生組合せ表'!AA137="","",'２０１６．５年生組合せ表'!AA137)</f>
      </c>
    </row>
    <row r="138" spans="79:84" ht="12.75">
      <c r="CA138" s="143" t="str">
        <f>IF('２０１６．５年生組合せ表'!AA138="","",'２０１６．５年生組合せ表'!O138&amp;'２０１６．５年生組合せ表'!AG138)</f>
        <v>城東フェニックススターキッカーズ</v>
      </c>
      <c r="CB138" s="144">
        <f>IF('２０１６．５年生組合せ表'!AA138="","",'２０１６．５年生組合せ表'!AA138)</f>
        <v>3</v>
      </c>
      <c r="CC138" s="144">
        <f>IF('２０１６．５年生組合せ表'!AE138="","",'２０１６．５年生組合せ表'!AE138)</f>
        <v>1</v>
      </c>
      <c r="CD138" s="144" t="str">
        <f>IF('２０１６．５年生組合せ表'!AA138="","",'２０１６．５年生組合せ表'!AG138&amp;'２０１６．５年生組合せ表'!O138)</f>
        <v>スターキッカーズ城東フェニックス</v>
      </c>
      <c r="CE138" s="144">
        <f>IF('２０１６．５年生組合せ表'!AE138="","",'２０１６．５年生組合せ表'!AE138)</f>
        <v>1</v>
      </c>
      <c r="CF138" s="144">
        <f>IF('２０１６．５年生組合せ表'!AA138="","",'２０１６．５年生組合せ表'!AA138)</f>
        <v>3</v>
      </c>
    </row>
    <row r="139" spans="79:84" ht="12.75">
      <c r="CA139" s="143" t="str">
        <f>IF('２０１６．５年生組合せ表'!AA139="","",'２０１６．５年生組合せ表'!O139&amp;'２０１６．５年生組合せ表'!AG139)</f>
        <v>江東フレンドリーＹＭＣＡ</v>
      </c>
      <c r="CB139" s="144">
        <f>IF('２０１６．５年生組合せ表'!AA139="","",'２０１６．５年生組合せ表'!AA139)</f>
        <v>0</v>
      </c>
      <c r="CC139" s="144">
        <f>IF('２０１６．５年生組合せ表'!AE139="","",'２０１６．５年生組合せ表'!AE139)</f>
        <v>1</v>
      </c>
      <c r="CD139" s="144" t="str">
        <f>IF('２０１６．５年生組合せ表'!AA139="","",'２０１６．５年生組合せ表'!AG139&amp;'２０１６．５年生組合せ表'!O139)</f>
        <v>ＹＭＣＡ江東フレンドリー</v>
      </c>
      <c r="CE139" s="144">
        <f>IF('２０１６．５年生組合せ表'!AE139="","",'２０１６．５年生組合せ表'!AE139)</f>
        <v>1</v>
      </c>
      <c r="CF139" s="144">
        <f>IF('２０１６．５年生組合せ表'!AA139="","",'２０１６．５年生組合せ表'!AA139)</f>
        <v>0</v>
      </c>
    </row>
    <row r="140" spans="79:84" ht="12.75">
      <c r="CA140" s="143" t="str">
        <f>IF('２０１６．５年生組合せ表'!AA140="","",'２０１６．５年生組合せ表'!O140&amp;'２０１６．５年生組合せ表'!AG140)</f>
        <v>スターキッカーズ五砂ＦＣ</v>
      </c>
      <c r="CB140" s="144">
        <f>IF('２０１６．５年生組合せ表'!AA140="","",'２０１６．５年生組合せ表'!AA140)</f>
        <v>2</v>
      </c>
      <c r="CC140" s="144">
        <f>IF('２０１６．５年生組合せ表'!AE140="","",'２０１６．５年生組合せ表'!AE140)</f>
        <v>1</v>
      </c>
      <c r="CD140" s="144" t="str">
        <f>IF('２０１６．５年生組合せ表'!AA140="","",'２０１６．５年生組合せ表'!AG140&amp;'２０１６．５年生組合せ表'!O140)</f>
        <v>五砂ＦＣスターキッカーズ</v>
      </c>
      <c r="CE140" s="144">
        <f>IF('２０１６．５年生組合せ表'!AE140="","",'２０１６．５年生組合せ表'!AE140)</f>
        <v>1</v>
      </c>
      <c r="CF140" s="144">
        <f>IF('２０１６．５年生組合せ表'!AA140="","",'２０１６．５年生組合せ表'!AA140)</f>
        <v>2</v>
      </c>
    </row>
    <row r="141" spans="79:84" ht="12.75">
      <c r="CA141" s="143" t="str">
        <f>IF('２０１６．５年生組合せ表'!AA141="","",'２０１６．５年生組合せ表'!O141&amp;'２０１６．５年生組合せ表'!AG141)</f>
        <v>ＹＭＣＡスカイＦＣ</v>
      </c>
      <c r="CB141" s="144">
        <f>IF('２０１６．５年生組合せ表'!AA141="","",'２０１６．５年生組合せ表'!AA141)</f>
        <v>1</v>
      </c>
      <c r="CC141" s="144">
        <f>IF('２０１６．５年生組合せ表'!AE141="","",'２０１６．５年生組合せ表'!AE141)</f>
        <v>1</v>
      </c>
      <c r="CD141" s="144" t="str">
        <f>IF('２０１６．５年生組合せ表'!AA141="","",'２０１６．５年生組合せ表'!AG141&amp;'２０１６．５年生組合せ表'!O141)</f>
        <v>スカイＦＣＹＭＣＡ</v>
      </c>
      <c r="CE141" s="144">
        <f>IF('２０１６．５年生組合せ表'!AE141="","",'２０１６．５年生組合せ表'!AE141)</f>
        <v>1</v>
      </c>
      <c r="CF141" s="144">
        <f>IF('２０１６．５年生組合せ表'!AA141="","",'２０１６．５年生組合せ表'!AA141)</f>
        <v>1</v>
      </c>
    </row>
    <row r="142" spans="79:84" ht="12.75">
      <c r="CA142" s="143" t="str">
        <f>IF('２０１６．５年生組合せ表'!AA142="","",'２０１６．５年生組合せ表'!O142&amp;'２０１６．５年生組合せ表'!AG142)</f>
        <v>深川ＳＣＦＣ北砂</v>
      </c>
      <c r="CB142" s="144">
        <f>IF('２０１６．５年生組合せ表'!AA142="","",'２０１６．５年生組合せ表'!AA142)</f>
        <v>1</v>
      </c>
      <c r="CC142" s="144">
        <f>IF('２０１６．５年生組合せ表'!AE142="","",'２０１６．５年生組合せ表'!AE142)</f>
        <v>9</v>
      </c>
      <c r="CD142" s="144" t="str">
        <f>IF('２０１６．５年生組合せ表'!AA142="","",'２０１６．５年生組合せ表'!AG142&amp;'２０１６．５年生組合せ表'!O142)</f>
        <v>ＦＣ北砂深川ＳＣ</v>
      </c>
      <c r="CE142" s="144">
        <f>IF('２０１６．５年生組合せ表'!AE142="","",'２０１６．５年生組合せ表'!AE142)</f>
        <v>9</v>
      </c>
      <c r="CF142" s="144">
        <f>IF('２０１６．５年生組合せ表'!AA142="","",'２０１６．５年生組合せ表'!AA142)</f>
        <v>1</v>
      </c>
    </row>
    <row r="143" spans="79:84" ht="12.75">
      <c r="CA143" s="143" t="str">
        <f>IF('２０１６．５年生組合せ表'!AA143="","",'２０１６．５年生組合せ表'!O143&amp;'２０１６．５年生組合せ表'!AG143)</f>
        <v>スカイＦＣ江東フレンドリー</v>
      </c>
      <c r="CB143" s="144">
        <f>IF('２０１６．５年生組合せ表'!AA143="","",'２０１６．５年生組合せ表'!AA143)</f>
        <v>1</v>
      </c>
      <c r="CC143" s="144">
        <f>IF('２０１６．５年生組合せ表'!AE143="","",'２０１６．５年生組合せ表'!AE143)</f>
        <v>4</v>
      </c>
      <c r="CD143" s="144" t="str">
        <f>IF('２０１６．５年生組合せ表'!AA143="","",'２０１６．５年生組合せ表'!AG143&amp;'２０１６．５年生組合せ表'!O143)</f>
        <v>江東フレンドリースカイＦＣ</v>
      </c>
      <c r="CE143" s="144">
        <f>IF('２０１６．５年生組合せ表'!AE143="","",'２０１６．５年生組合せ表'!AE143)</f>
        <v>4</v>
      </c>
      <c r="CF143" s="144">
        <f>IF('２０１６．５年生組合せ表'!AA143="","",'２０１６．５年生組合せ表'!AA143)</f>
        <v>1</v>
      </c>
    </row>
    <row r="144" spans="79:84" ht="12.75">
      <c r="CA144" s="143" t="str">
        <f>IF('２０１６．５年生組合せ表'!AA144="","",'２０１６．５年生組合せ表'!O144&amp;'２０１６．５年生組合せ表'!AG144)</f>
        <v>ＦＣ北砂Ｊスターズ</v>
      </c>
      <c r="CB144" s="144">
        <f>IF('２０１６．５年生組合せ表'!AA144="","",'２０１６．５年生組合せ表'!AA144)</f>
        <v>2</v>
      </c>
      <c r="CC144" s="144">
        <f>IF('２０１６．５年生組合せ表'!AE144="","",'２０１６．５年生組合せ表'!AE144)</f>
        <v>2</v>
      </c>
      <c r="CD144" s="144" t="str">
        <f>IF('２０１６．５年生組合せ表'!AA144="","",'２０１６．５年生組合せ表'!AG144&amp;'２０１６．５年生組合せ表'!O144)</f>
        <v>ＪスターズＦＣ北砂</v>
      </c>
      <c r="CE144" s="144">
        <f>IF('２０１６．５年生組合せ表'!AE144="","",'２０１６．５年生組合せ表'!AE144)</f>
        <v>2</v>
      </c>
      <c r="CF144" s="144">
        <f>IF('２０１６．５年生組合せ表'!AA144="","",'２０１６．５年生組合せ表'!AA144)</f>
        <v>2</v>
      </c>
    </row>
    <row r="145" spans="79:84" ht="12.75">
      <c r="CA145" s="143">
        <f>IF('２０１６．５年生組合せ表'!AA145="","",'２０１６．５年生組合せ表'!O145&amp;'２０１６．５年生組合せ表'!AG145)</f>
      </c>
      <c r="CB145" s="144">
        <f>IF('２０１６．５年生組合せ表'!AA145="","",'２０１６．５年生組合せ表'!AA145)</f>
      </c>
      <c r="CC145" s="144">
        <f>IF('２０１６．５年生組合せ表'!AE145="","",'２０１６．５年生組合せ表'!AE145)</f>
      </c>
      <c r="CD145" s="144">
        <f>IF('２０１６．５年生組合せ表'!AA145="","",'２０１６．５年生組合せ表'!AG145&amp;'２０１６．５年生組合せ表'!O145)</f>
      </c>
      <c r="CE145" s="144">
        <f>IF('２０１６．５年生組合せ表'!AE145="","",'２０１６．５年生組合せ表'!AE145)</f>
      </c>
      <c r="CF145" s="144">
        <f>IF('２０１６．５年生組合せ表'!AA145="","",'２０１６．５年生組合せ表'!AA145)</f>
      </c>
    </row>
    <row r="146" spans="79:84" ht="12.75">
      <c r="CA146" s="143">
        <f>IF('２０１６．５年生組合せ表'!AA146="","",'２０１６．５年生組合せ表'!O146&amp;'２０１６．５年生組合せ表'!AG146)</f>
      </c>
      <c r="CB146" s="144">
        <f>IF('２０１６．５年生組合せ表'!AA146="","",'２０１６．５年生組合せ表'!AA146)</f>
      </c>
      <c r="CC146" s="144">
        <f>IF('２０１６．５年生組合せ表'!AE146="","",'２０１６．５年生組合せ表'!AE146)</f>
      </c>
      <c r="CD146" s="144">
        <f>IF('２０１６．５年生組合せ表'!AA146="","",'２０１６．５年生組合せ表'!AG146&amp;'２０１６．５年生組合せ表'!O146)</f>
      </c>
      <c r="CE146" s="144">
        <f>IF('２０１６．５年生組合せ表'!AE146="","",'２０１６．５年生組合せ表'!AE146)</f>
      </c>
      <c r="CF146" s="144">
        <f>IF('２０１６．５年生組合せ表'!AA146="","",'２０１６．５年生組合せ表'!AA146)</f>
      </c>
    </row>
    <row r="147" spans="79:84" ht="12.75">
      <c r="CA147" s="143">
        <f>IF('２０１６．５年生組合せ表'!AA147="","",'２０１６．５年生組合せ表'!O147&amp;'２０１６．５年生組合せ表'!AG147)</f>
      </c>
      <c r="CB147" s="144">
        <f>IF('２０１６．５年生組合せ表'!AA147="","",'２０１６．５年生組合せ表'!AA147)</f>
      </c>
      <c r="CC147" s="144">
        <f>IF('２０１６．５年生組合せ表'!AE147="","",'２０１６．５年生組合せ表'!AE147)</f>
      </c>
      <c r="CD147" s="144">
        <f>IF('２０１６．５年生組合せ表'!AA147="","",'２０１６．５年生組合せ表'!AG147&amp;'２０１６．５年生組合せ表'!O147)</f>
      </c>
      <c r="CE147" s="144">
        <f>IF('２０１６．５年生組合せ表'!AE147="","",'２０１６．５年生組合せ表'!AE147)</f>
      </c>
      <c r="CF147" s="144">
        <f>IF('２０１６．５年生組合せ表'!AA147="","",'２０１６．５年生組合せ表'!AA147)</f>
      </c>
    </row>
    <row r="148" spans="79:84" ht="12.75">
      <c r="CA148" s="143" t="str">
        <f>IF('２０１６．５年生組合せ表'!AA148="","",'２０１６．５年生組合せ表'!O148&amp;'２０１６．５年生組合せ表'!AG148)</f>
        <v>ＹＭＣＡ砂町ＳＣ</v>
      </c>
      <c r="CB148" s="144">
        <f>IF('２０１６．５年生組合せ表'!AA148="","",'２０１６．５年生組合せ表'!AA148)</f>
        <v>2</v>
      </c>
      <c r="CC148" s="144">
        <f>IF('２０１６．５年生組合せ表'!AE148="","",'２０１６．５年生組合せ表'!AE148)</f>
        <v>0</v>
      </c>
      <c r="CD148" s="144" t="str">
        <f>IF('２０１６．５年生組合せ表'!AA148="","",'２０１６．５年生組合せ表'!AG148&amp;'２０１６．５年生組合せ表'!O148)</f>
        <v>砂町ＳＣＹＭＣＡ</v>
      </c>
      <c r="CE148" s="144">
        <f>IF('２０１６．５年生組合せ表'!AE148="","",'２０１６．５年生組合せ表'!AE148)</f>
        <v>0</v>
      </c>
      <c r="CF148" s="144">
        <f>IF('２０１６．５年生組合せ表'!AA148="","",'２０１６．５年生組合せ表'!AA148)</f>
        <v>2</v>
      </c>
    </row>
    <row r="149" spans="79:84" ht="12.75">
      <c r="CA149" s="143" t="str">
        <f>IF('２０１６．５年生組合せ表'!AA149="","",'２０１６．５年生組合せ表'!O149&amp;'２０１６．５年生組合せ表'!AG149)</f>
        <v>深川ＳＣＦＣ大島</v>
      </c>
      <c r="CB149" s="144">
        <f>IF('２０１６．５年生組合せ表'!AA149="","",'２０１６．５年生組合せ表'!AA149)</f>
        <v>0</v>
      </c>
      <c r="CC149" s="144">
        <f>IF('２０１６．５年生組合せ表'!AE149="","",'２０１６．５年生組合せ表'!AE149)</f>
        <v>12</v>
      </c>
      <c r="CD149" s="144" t="str">
        <f>IF('２０１６．５年生組合せ表'!AA149="","",'２０１６．５年生組合せ表'!AG149&amp;'２０１６．５年生組合せ表'!O149)</f>
        <v>ＦＣ大島深川ＳＣ</v>
      </c>
      <c r="CE149" s="144">
        <f>IF('２０１６．５年生組合せ表'!AE149="","",'２０１６．５年生組合せ表'!AE149)</f>
        <v>12</v>
      </c>
      <c r="CF149" s="144">
        <f>IF('２０１６．５年生組合せ表'!AA149="","",'２０１６．５年生組合せ表'!AA149)</f>
        <v>0</v>
      </c>
    </row>
    <row r="150" spans="79:84" ht="12.75">
      <c r="CA150" s="143" t="str">
        <f>IF('２０１６．５年生組合せ表'!AA150="","",'２０１６．５年生組合せ表'!O150&amp;'２０１６．５年生組合せ表'!AG150)</f>
        <v>ＪスターズスカイＦＣ</v>
      </c>
      <c r="CB150" s="144">
        <f>IF('２０１６．５年生組合せ表'!AA150="","",'２０１６．５年生組合せ表'!AA150)</f>
        <v>1</v>
      </c>
      <c r="CC150" s="144">
        <f>IF('２０１６．５年生組合せ表'!AE150="","",'２０１６．５年生組合せ表'!AE150)</f>
        <v>3</v>
      </c>
      <c r="CD150" s="144" t="str">
        <f>IF('２０１６．５年生組合せ表'!AA150="","",'２０１６．５年生組合せ表'!AG150&amp;'２０１６．５年生組合せ表'!O150)</f>
        <v>スカイＦＣＪスターズ</v>
      </c>
      <c r="CE150" s="144">
        <f>IF('２０１６．５年生組合せ表'!AE150="","",'２０１６．５年生組合せ表'!AE150)</f>
        <v>3</v>
      </c>
      <c r="CF150" s="144">
        <f>IF('２０１６．５年生組合せ表'!AA150="","",'２０１６．５年生組合せ表'!AA150)</f>
        <v>1</v>
      </c>
    </row>
    <row r="151" spans="79:84" ht="12.75">
      <c r="CA151" s="143" t="str">
        <f>IF('２０１６．５年生組合せ表'!AA151="","",'２０１６．５年生組合せ表'!O151&amp;'２０１６．５年生組合せ表'!AG151)</f>
        <v>ＦＣ大島ＹＭＣＡ</v>
      </c>
      <c r="CB151" s="144">
        <f>IF('２０１６．５年生組合せ表'!AA151="","",'２０１６．５年生組合せ表'!AA151)</f>
        <v>1</v>
      </c>
      <c r="CC151" s="144">
        <f>IF('２０１６．５年生組合せ表'!AE151="","",'２０１６．５年生組合せ表'!AE151)</f>
        <v>2</v>
      </c>
      <c r="CD151" s="144" t="str">
        <f>IF('２０１６．５年生組合せ表'!AA151="","",'２０１６．５年生組合せ表'!AG151&amp;'２０１６．５年生組合せ表'!O151)</f>
        <v>ＹＭＣＡＦＣ大島</v>
      </c>
      <c r="CE151" s="144">
        <f>IF('２０１６．５年生組合せ表'!AE151="","",'２０１６．５年生組合せ表'!AE151)</f>
        <v>2</v>
      </c>
      <c r="CF151" s="144">
        <f>IF('２０１６．５年生組合せ表'!AA151="","",'２０１６．５年生組合せ表'!AA151)</f>
        <v>1</v>
      </c>
    </row>
    <row r="152" spans="79:84" ht="12.75">
      <c r="CA152" s="143" t="str">
        <f>IF('２０１６．５年生組合せ表'!AA152="","",'２０１６．５年生組合せ表'!O152&amp;'２０１６．５年生組合せ表'!AG152)</f>
        <v>江東フレンドリーＪスターズ</v>
      </c>
      <c r="CB152" s="144">
        <f>IF('２０１６．５年生組合せ表'!AA152="","",'２０１６．５年生組合せ表'!AA152)</f>
        <v>3</v>
      </c>
      <c r="CC152" s="144">
        <f>IF('２０１６．５年生組合せ表'!AE152="","",'２０１６．５年生組合せ表'!AE152)</f>
        <v>0</v>
      </c>
      <c r="CD152" s="144" t="str">
        <f>IF('２０１６．５年生組合せ表'!AA152="","",'２０１６．５年生組合せ表'!AG152&amp;'２０１６．５年生組合せ表'!O152)</f>
        <v>Ｊスターズ江東フレンドリー</v>
      </c>
      <c r="CE152" s="144">
        <f>IF('２０１６．５年生組合せ表'!AE152="","",'２０１６．５年生組合せ表'!AE152)</f>
        <v>0</v>
      </c>
      <c r="CF152" s="144">
        <f>IF('２０１６．５年生組合せ表'!AA152="","",'２０１６．５年生組合せ表'!AA152)</f>
        <v>3</v>
      </c>
    </row>
    <row r="153" spans="79:84" ht="12.75">
      <c r="CA153" s="143">
        <f>IF('２０１６．５年生組合せ表'!AA153="","",'２０１６．５年生組合せ表'!O153&amp;'２０１６．５年生組合せ表'!AG153)</f>
      </c>
      <c r="CB153" s="144">
        <f>IF('２０１６．５年生組合せ表'!AA153="","",'２０１６．５年生組合せ表'!AA153)</f>
      </c>
      <c r="CC153" s="144">
        <f>IF('２０１６．５年生組合せ表'!AE153="","",'２０１６．５年生組合せ表'!AE153)</f>
      </c>
      <c r="CD153" s="144">
        <f>IF('２０１６．５年生組合せ表'!AA153="","",'２０１６．５年生組合せ表'!AG153&amp;'２０１６．５年生組合せ表'!O153)</f>
      </c>
      <c r="CE153" s="144">
        <f>IF('２０１６．５年生組合せ表'!AE153="","",'２０１６．５年生組合せ表'!AE153)</f>
      </c>
      <c r="CF153" s="144">
        <f>IF('２０１６．５年生組合せ表'!AA153="","",'２０１６．５年生組合せ表'!AA153)</f>
      </c>
    </row>
    <row r="154" spans="79:84" ht="12.75">
      <c r="CA154" s="143">
        <f>IF('２０１６．５年生組合せ表'!AA154="","",'２０１６．５年生組合せ表'!O154&amp;'２０１６．５年生組合せ表'!AG154)</f>
      </c>
      <c r="CB154" s="144">
        <f>IF('２０１６．５年生組合せ表'!AA154="","",'２０１６．５年生組合せ表'!AA154)</f>
      </c>
      <c r="CC154" s="144">
        <f>IF('２０１６．５年生組合せ表'!AE154="","",'２０１６．５年生組合せ表'!AE154)</f>
      </c>
      <c r="CD154" s="144">
        <f>IF('２０１６．５年生組合せ表'!AA154="","",'２０１６．５年生組合せ表'!AG154&amp;'２０１６．５年生組合せ表'!O154)</f>
      </c>
      <c r="CE154" s="144">
        <f>IF('２０１６．５年生組合せ表'!AE154="","",'２０１６．５年生組合せ表'!AE154)</f>
      </c>
      <c r="CF154" s="144">
        <f>IF('２０１６．５年生組合せ表'!AA154="","",'２０１６．５年生組合せ表'!AA154)</f>
      </c>
    </row>
    <row r="155" spans="79:84" ht="12.75">
      <c r="CA155" s="143">
        <f>IF('２０１６．５年生組合せ表'!AA155="","",'２０１６．５年生組合せ表'!O155&amp;'２０１６．５年生組合せ表'!AG155)</f>
      </c>
      <c r="CB155" s="144">
        <f>IF('２０１６．５年生組合せ表'!AA155="","",'２０１６．５年生組合せ表'!AA155)</f>
      </c>
      <c r="CC155" s="144">
        <f>IF('２０１６．５年生組合せ表'!AE155="","",'２０１６．５年生組合せ表'!AE155)</f>
      </c>
      <c r="CD155" s="144">
        <f>IF('２０１６．５年生組合せ表'!AA155="","",'２０１６．５年生組合せ表'!AG155&amp;'２０１６．５年生組合せ表'!O155)</f>
      </c>
      <c r="CE155" s="144">
        <f>IF('２０１６．５年生組合せ表'!AE155="","",'２０１６．５年生組合せ表'!AE155)</f>
      </c>
      <c r="CF155" s="144">
        <f>IF('２０１６．５年生組合せ表'!AA155="","",'２０１６．５年生組合せ表'!AA155)</f>
      </c>
    </row>
    <row r="156" spans="79:84" ht="12.75">
      <c r="CA156" s="143" t="str">
        <f>IF('２０１６．５年生組合せ表'!AA156="","",'２０１６．５年生組合せ表'!O156&amp;'２０１６．５年生組合せ表'!AG156)</f>
        <v>スターキッカーズバディＳＣ</v>
      </c>
      <c r="CB156" s="144">
        <f>IF('２０１６．５年生組合せ表'!AA156="","",'２０１６．５年生組合せ表'!AA156)</f>
        <v>0</v>
      </c>
      <c r="CC156" s="144">
        <f>IF('２０１６．５年生組合せ表'!AE156="","",'２０１６．５年生組合せ表'!AE156)</f>
        <v>4</v>
      </c>
      <c r="CD156" s="144" t="str">
        <f>IF('２０１６．５年生組合せ表'!AA156="","",'２０１６．５年生組合せ表'!AG156&amp;'２０１６．５年生組合せ表'!O156)</f>
        <v>バディＳＣスターキッカーズ</v>
      </c>
      <c r="CE156" s="144">
        <f>IF('２０１６．５年生組合せ表'!AE156="","",'２０１６．５年生組合せ表'!AE156)</f>
        <v>4</v>
      </c>
      <c r="CF156" s="144">
        <f>IF('２０１６．５年生組合せ表'!AA156="","",'２０１６．５年生組合せ表'!AA156)</f>
        <v>0</v>
      </c>
    </row>
    <row r="157" spans="79:84" ht="12.75">
      <c r="CA157" s="143" t="str">
        <f>IF('２０１６．５年生組合せ表'!AA157="","",'２０１６．５年生組合せ表'!O157&amp;'２０１６．５年生組合せ表'!AG157)</f>
        <v>五砂ＦＣ江東フレンドリー</v>
      </c>
      <c r="CB157" s="144">
        <f>IF('２０１６．５年生組合せ表'!AA157="","",'２０１６．５年生組合せ表'!AA157)</f>
        <v>2</v>
      </c>
      <c r="CC157" s="144">
        <f>IF('２０１６．５年生組合せ表'!AE157="","",'２０１６．５年生組合せ表'!AE157)</f>
        <v>3</v>
      </c>
      <c r="CD157" s="144" t="str">
        <f>IF('２０１６．５年生組合せ表'!AA157="","",'２０１６．５年生組合せ表'!AG157&amp;'２０１６．５年生組合せ表'!O157)</f>
        <v>江東フレンドリー五砂ＦＣ</v>
      </c>
      <c r="CE157" s="144">
        <f>IF('２０１６．５年生組合せ表'!AE157="","",'２０１６．５年生組合せ表'!AE157)</f>
        <v>3</v>
      </c>
      <c r="CF157" s="144">
        <f>IF('２０１６．５年生組合せ表'!AA157="","",'２０１６．５年生組合せ表'!AA157)</f>
        <v>2</v>
      </c>
    </row>
    <row r="158" spans="79:84" ht="12.75">
      <c r="CA158" s="143" t="str">
        <f>IF('２０１６．５年生組合せ表'!AA158="","",'２０１６．５年生組合せ表'!O158&amp;'２０１６．５年生組合せ表'!AG158)</f>
        <v>砂町ＳＣスターキッカーズ</v>
      </c>
      <c r="CB158" s="144">
        <f>IF('２０１６．５年生組合せ表'!AA158="","",'２０１６．５年生組合せ表'!AA158)</f>
        <v>0</v>
      </c>
      <c r="CC158" s="144">
        <f>IF('２０１６．５年生組合せ表'!AE158="","",'２０１６．５年生組合せ表'!AE158)</f>
        <v>0</v>
      </c>
      <c r="CD158" s="144" t="str">
        <f>IF('２０１６．５年生組合せ表'!AA158="","",'２０１６．５年生組合せ表'!AG158&amp;'２０１６．５年生組合せ表'!O158)</f>
        <v>スターキッカーズ砂町ＳＣ</v>
      </c>
      <c r="CE158" s="144">
        <f>IF('２０１６．５年生組合せ表'!AE158="","",'２０１６．５年生組合せ表'!AE158)</f>
        <v>0</v>
      </c>
      <c r="CF158" s="144">
        <f>IF('２０１６．５年生組合せ表'!AA158="","",'２０１６．５年生組合せ表'!AA158)</f>
        <v>0</v>
      </c>
    </row>
    <row r="159" spans="79:84" ht="12.75">
      <c r="CA159" s="143" t="str">
        <f>IF('２０１６．５年生組合せ表'!AA159="","",'２０１６．５年生組合せ表'!O159&amp;'２０１６．５年生組合せ表'!AG159)</f>
        <v>ＦＣ東陽深川ＳＣ</v>
      </c>
      <c r="CB159" s="144">
        <f>IF('２０１６．５年生組合せ表'!AA159="","",'２０１６．５年生組合せ表'!AA159)</f>
        <v>16</v>
      </c>
      <c r="CC159" s="144">
        <f>IF('２０１６．５年生組合せ表'!AE159="","",'２０１６．５年生組合せ表'!AE159)</f>
        <v>0</v>
      </c>
      <c r="CD159" s="144" t="str">
        <f>IF('２０１６．５年生組合せ表'!AA159="","",'２０１６．５年生組合せ表'!AG159&amp;'２０１６．５年生組合せ表'!O159)</f>
        <v>深川ＳＣＦＣ東陽</v>
      </c>
      <c r="CE159" s="144">
        <f>IF('２０１６．５年生組合せ表'!AE159="","",'２０１６．５年生組合せ表'!AE159)</f>
        <v>0</v>
      </c>
      <c r="CF159" s="144">
        <f>IF('２０１６．５年生組合せ表'!AA159="","",'２０１６．５年生組合せ表'!AA159)</f>
        <v>16</v>
      </c>
    </row>
    <row r="160" spans="79:84" ht="12.75">
      <c r="CA160" s="143" t="str">
        <f>IF('２０１６．５年生組合せ表'!AA160="","",'２０１６．５年生組合せ表'!O160&amp;'２０１６．５年生組合せ表'!AG160)</f>
        <v>バディＳＣ五砂ＦＣ</v>
      </c>
      <c r="CB160" s="144">
        <f>IF('２０１６．５年生組合せ表'!AA160="","",'２０１６．５年生組合せ表'!AA160)</f>
        <v>1</v>
      </c>
      <c r="CC160" s="144">
        <f>IF('２０１６．５年生組合せ表'!AE160="","",'２０１６．５年生組合せ表'!AE160)</f>
        <v>2</v>
      </c>
      <c r="CD160" s="144" t="str">
        <f>IF('２０１６．５年生組合せ表'!AA160="","",'２０１６．５年生組合せ表'!AG160&amp;'２０１６．５年生組合せ表'!O160)</f>
        <v>五砂ＦＣバディＳＣ</v>
      </c>
      <c r="CE160" s="144">
        <f>IF('２０１６．５年生組合せ表'!AE160="","",'２０１６．５年生組合せ表'!AE160)</f>
        <v>2</v>
      </c>
      <c r="CF160" s="144">
        <f>IF('２０１６．５年生組合せ表'!AA160="","",'２０１６．５年生組合せ表'!AA160)</f>
        <v>1</v>
      </c>
    </row>
    <row r="161" spans="79:84" ht="12.75">
      <c r="CA161" s="143" t="str">
        <f>IF('２０１６．５年生組合せ表'!AA161="","",'２０１６．５年生組合せ表'!O161&amp;'２０１６．５年生組合せ表'!AG161)</f>
        <v>スカイＦＣＦＣ東陽</v>
      </c>
      <c r="CB161" s="144">
        <f>IF('２０１６．５年生組合せ表'!AA161="","",'２０１６．５年生組合せ表'!AA161)</f>
        <v>1</v>
      </c>
      <c r="CC161" s="144">
        <f>IF('２０１６．５年生組合せ表'!AE161="","",'２０１６．５年生組合せ表'!AE161)</f>
        <v>3</v>
      </c>
      <c r="CD161" s="144" t="str">
        <f>IF('２０１６．５年生組合せ表'!AA161="","",'２０１６．５年生組合せ表'!AG161&amp;'２０１６．５年生組合せ表'!O161)</f>
        <v>ＦＣ東陽スカイＦＣ</v>
      </c>
      <c r="CE161" s="144">
        <f>IF('２０１６．５年生組合せ表'!AE161="","",'２０１６．５年生組合せ表'!AE161)</f>
        <v>3</v>
      </c>
      <c r="CF161" s="144">
        <f>IF('２０１６．５年生組合せ表'!AA161="","",'２０１６．５年生組合せ表'!AA161)</f>
        <v>1</v>
      </c>
    </row>
    <row r="162" spans="79:84" ht="12.75">
      <c r="CA162" s="143">
        <f>IF('２０１６．５年生組合せ表'!AA162="","",'２０１６．５年生組合せ表'!O162&amp;'２０１６．５年生組合せ表'!AG162)</f>
      </c>
      <c r="CB162" s="144">
        <f>IF('２０１６．５年生組合せ表'!AA162="","",'２０１６．５年生組合せ表'!AA162)</f>
      </c>
      <c r="CC162" s="144">
        <f>IF('２０１６．５年生組合せ表'!AE162="","",'２０１６．５年生組合せ表'!AE162)</f>
      </c>
      <c r="CD162" s="144">
        <f>IF('２０１６．５年生組合せ表'!AA162="","",'２０１６．５年生組合せ表'!AG162&amp;'２０１６．５年生組合せ表'!O162)</f>
      </c>
      <c r="CE162" s="144">
        <f>IF('２０１６．５年生組合せ表'!AE162="","",'２０１６．５年生組合せ表'!AE162)</f>
      </c>
      <c r="CF162" s="144">
        <f>IF('２０１６．５年生組合せ表'!AA162="","",'２０１６．５年生組合せ表'!AA162)</f>
      </c>
    </row>
    <row r="163" spans="79:84" ht="12.75">
      <c r="CA163" s="143">
        <f>IF('２０１６．５年生組合せ表'!AA163="","",'２０１６．５年生組合せ表'!O163&amp;'２０１６．５年生組合せ表'!AG163)</f>
      </c>
      <c r="CB163" s="144">
        <f>IF('２０１６．５年生組合せ表'!AA163="","",'２０１６．５年生組合せ表'!AA163)</f>
      </c>
      <c r="CC163" s="144">
        <f>IF('２０１６．５年生組合せ表'!AE163="","",'２０１６．５年生組合せ表'!AE163)</f>
      </c>
      <c r="CD163" s="144">
        <f>IF('２０１６．５年生組合せ表'!AA163="","",'２０１６．５年生組合せ表'!AG163&amp;'２０１６．５年生組合せ表'!O163)</f>
      </c>
      <c r="CE163" s="144">
        <f>IF('２０１６．５年生組合せ表'!AE163="","",'２０１６．５年生組合せ表'!AE163)</f>
      </c>
      <c r="CF163" s="144">
        <f>IF('２０１６．５年生組合せ表'!AA163="","",'２０１６．５年生組合せ表'!AA163)</f>
      </c>
    </row>
    <row r="164" spans="79:84" ht="12.75">
      <c r="CA164" s="143">
        <f>IF('２０１６．５年生組合せ表'!AA164="","",'２０１６．５年生組合せ表'!O164&amp;'２０１６．５年生組合せ表'!AG164)</f>
      </c>
      <c r="CB164" s="144">
        <f>IF('２０１６．５年生組合せ表'!AA164="","",'２０１６．５年生組合せ表'!AA164)</f>
      </c>
      <c r="CC164" s="144">
        <f>IF('２０１６．５年生組合せ表'!AE164="","",'２０１６．５年生組合せ表'!AE164)</f>
      </c>
      <c r="CD164" s="144">
        <f>IF('２０１６．５年生組合せ表'!AA164="","",'２０１６．５年生組合せ表'!AG164&amp;'２０１６．５年生組合せ表'!O164)</f>
      </c>
      <c r="CE164" s="144">
        <f>IF('２０１６．５年生組合せ表'!AE164="","",'２０１６．５年生組合せ表'!AE164)</f>
      </c>
      <c r="CF164" s="144">
        <f>IF('２０１６．５年生組合せ表'!AA164="","",'２０１６．５年生組合せ表'!AA164)</f>
      </c>
    </row>
    <row r="165" spans="79:84" ht="12.75">
      <c r="CA165" s="143" t="str">
        <f>IF('２０１６．５年生組合せ表'!AA165="","",'２０１６．５年生組合せ表'!O165&amp;'２０１６．５年生組合せ表'!AG165)</f>
        <v>スカイＦＣＦＣ大島</v>
      </c>
      <c r="CB165" s="144">
        <f>IF('２０１６．５年生組合せ表'!AA165="","",'２０１６．５年生組合せ表'!AA165)</f>
        <v>1</v>
      </c>
      <c r="CC165" s="144">
        <f>IF('２０１６．５年生組合せ表'!AE165="","",'２０１６．５年生組合せ表'!AE165)</f>
        <v>2</v>
      </c>
      <c r="CD165" s="144" t="str">
        <f>IF('２０１６．５年生組合せ表'!AA165="","",'２０１６．５年生組合せ表'!AG165&amp;'２０１６．５年生組合せ表'!O165)</f>
        <v>ＦＣ大島スカイＦＣ</v>
      </c>
      <c r="CE165" s="144">
        <f>IF('２０１６．５年生組合せ表'!AE165="","",'２０１６．５年生組合せ表'!AE165)</f>
        <v>2</v>
      </c>
      <c r="CF165" s="144">
        <f>IF('２０１６．５年生組合せ表'!AA165="","",'２０１６．５年生組合せ表'!AA165)</f>
        <v>1</v>
      </c>
    </row>
    <row r="166" spans="79:84" ht="12.75">
      <c r="CA166" s="143" t="str">
        <f>IF('２０１６．５年生組合せ表'!AA166="","",'２０１６．５年生組合せ表'!O166&amp;'２０１６．５年生組合せ表'!AG166)</f>
        <v>ＹＭＣＡ城東フェニックス</v>
      </c>
      <c r="CB166" s="144">
        <f>IF('２０１６．５年生組合せ表'!AA166="","",'２０１６．５年生組合せ表'!AA166)</f>
        <v>1</v>
      </c>
      <c r="CC166" s="144">
        <f>IF('２０１６．５年生組合せ表'!AE166="","",'２０１６．５年生組合せ表'!AE166)</f>
        <v>3</v>
      </c>
      <c r="CD166" s="144" t="str">
        <f>IF('２０１６．５年生組合せ表'!AA166="","",'２０１６．５年生組合せ表'!AG166&amp;'２０１６．５年生組合せ表'!O166)</f>
        <v>城東フェニックスＹＭＣＡ</v>
      </c>
      <c r="CE166" s="144">
        <f>IF('２０１６．５年生組合せ表'!AE166="","",'２０１６．５年生組合せ表'!AE166)</f>
        <v>3</v>
      </c>
      <c r="CF166" s="144">
        <f>IF('２０１６．５年生組合せ表'!AA166="","",'２０１６．５年生組合せ表'!AA166)</f>
        <v>1</v>
      </c>
    </row>
    <row r="167" spans="79:84" ht="12.75">
      <c r="CA167" s="143" t="str">
        <f>IF('２０１６．５年生組合せ表'!AA167="","",'２０１６．５年生組合せ表'!O167&amp;'２０１６．５年生組合せ表'!AG167)</f>
        <v>ＦＣ大島佃ＦＣ</v>
      </c>
      <c r="CB167" s="144">
        <f>IF('２０１６．５年生組合せ表'!AA167="","",'２０１６．５年生組合せ表'!AA167)</f>
        <v>1</v>
      </c>
      <c r="CC167" s="144">
        <f>IF('２０１６．５年生組合せ表'!AE167="","",'２０１６．５年生組合せ表'!AE167)</f>
        <v>1</v>
      </c>
      <c r="CD167" s="144" t="str">
        <f>IF('２０１６．５年生組合せ表'!AA167="","",'２０１６．５年生組合せ表'!AG167&amp;'２０１６．５年生組合せ表'!O167)</f>
        <v>佃ＦＣＦＣ大島</v>
      </c>
      <c r="CE167" s="144">
        <f>IF('２０１６．５年生組合せ表'!AE167="","",'２０１６．５年生組合せ表'!AE167)</f>
        <v>1</v>
      </c>
      <c r="CF167" s="144">
        <f>IF('２０１６．５年生組合せ表'!AA167="","",'２０１６．５年生組合せ表'!AA167)</f>
        <v>1</v>
      </c>
    </row>
    <row r="168" spans="79:84" ht="12.75">
      <c r="CA168" s="143" t="str">
        <f>IF('２０１６．５年生組合せ表'!AA168="","",'２０１６．５年生組合せ表'!O168&amp;'２０１６．５年生組合せ表'!AG168)</f>
        <v>　レインボーズ　スカイＦＣ</v>
      </c>
      <c r="CB168" s="144" t="str">
        <f>IF('２０１６．５年生組合せ表'!AA168="","",'２０１６．５年生組合せ表'!AA168)</f>
        <v>フレンド</v>
      </c>
      <c r="CC168" s="144">
        <f>IF('２０１６．５年生組合せ表'!AE168="","",'２０１６．５年生組合せ表'!AE168)</f>
      </c>
      <c r="CD168" s="144" t="str">
        <f>IF('２０１６．５年生組合せ表'!AA168="","",'２０１６．５年生組合せ表'!AG168&amp;'２０１６．５年生組合せ表'!O168)</f>
        <v>　スカイＦＣ　レインボーズ</v>
      </c>
      <c r="CE168" s="144">
        <f>IF('２０１６．５年生組合せ表'!AE168="","",'２０１６．５年生組合せ表'!AE168)</f>
      </c>
      <c r="CF168" s="144" t="str">
        <f>IF('２０１６．５年生組合せ表'!AA168="","",'２０１６．５年生組合せ表'!AA168)</f>
        <v>フレンド</v>
      </c>
    </row>
    <row r="169" spans="79:84" ht="12.75">
      <c r="CA169" s="143">
        <f>IF('２０１６．５年生組合せ表'!AA169="","",'２０１６．５年生組合せ表'!O169&amp;'２０１６．５年生組合せ表'!AG169)</f>
      </c>
      <c r="CB169" s="144">
        <f>IF('２０１６．５年生組合せ表'!AA169="","",'２０１６．５年生組合せ表'!AA169)</f>
      </c>
      <c r="CC169" s="144">
        <f>IF('２０１６．５年生組合せ表'!AE169="","",'２０１６．５年生組合せ表'!AE169)</f>
      </c>
      <c r="CD169" s="144">
        <f>IF('２０１６．５年生組合せ表'!AA169="","",'２０１６．５年生組合せ表'!AG169&amp;'２０１６．５年生組合せ表'!O169)</f>
      </c>
      <c r="CE169" s="144">
        <f>IF('２０１６．５年生組合せ表'!AE169="","",'２０１６．５年生組合せ表'!AE169)</f>
      </c>
      <c r="CF169" s="144">
        <f>IF('２０１６．５年生組合せ表'!AA169="","",'２０１６．５年生組合せ表'!AA169)</f>
      </c>
    </row>
    <row r="170" spans="79:84" ht="12.75">
      <c r="CA170" s="143">
        <f>IF('２０１６．５年生組合せ表'!AA170="","",'２０１６．５年生組合せ表'!O170&amp;'２０１６．５年生組合せ表'!AG170)</f>
      </c>
      <c r="CB170" s="144">
        <f>IF('２０１６．５年生組合せ表'!AA170="","",'２０１６．５年生組合せ表'!AA170)</f>
      </c>
      <c r="CC170" s="144">
        <f>IF('２０１６．５年生組合せ表'!AE170="","",'２０１６．５年生組合せ表'!AE170)</f>
      </c>
      <c r="CD170" s="144">
        <f>IF('２０１６．５年生組合せ表'!AA170="","",'２０１６．５年生組合せ表'!AG170&amp;'２０１６．５年生組合せ表'!O170)</f>
      </c>
      <c r="CE170" s="144">
        <f>IF('２０１６．５年生組合せ表'!AE170="","",'２０１６．５年生組合せ表'!AE170)</f>
      </c>
      <c r="CF170" s="144">
        <f>IF('２０１６．５年生組合せ表'!AA170="","",'２０１６．５年生組合せ表'!AA170)</f>
      </c>
    </row>
    <row r="171" spans="79:84" ht="12.75">
      <c r="CA171" s="143">
        <f>IF('２０１６．５年生組合せ表'!AA171="","",'２０１６．５年生組合せ表'!O171&amp;'２０１６．５年生組合せ表'!AG171)</f>
      </c>
      <c r="CB171" s="144">
        <f>IF('２０１６．５年生組合せ表'!AA171="","",'２０１６．５年生組合せ表'!AA171)</f>
      </c>
      <c r="CC171" s="144">
        <f>IF('２０１６．５年生組合せ表'!AE171="","",'２０１６．５年生組合せ表'!AE171)</f>
      </c>
      <c r="CD171" s="144">
        <f>IF('２０１６．５年生組合せ表'!AA171="","",'２０１６．５年生組合せ表'!AG171&amp;'２０１６．５年生組合せ表'!O171)</f>
      </c>
      <c r="CE171" s="144">
        <f>IF('２０１６．５年生組合せ表'!AE171="","",'２０１６．５年生組合せ表'!AE171)</f>
      </c>
      <c r="CF171" s="144">
        <f>IF('２０１６．５年生組合せ表'!AA171="","",'２０１６．５年生組合せ表'!AA171)</f>
      </c>
    </row>
    <row r="172" spans="79:84" ht="12.75">
      <c r="CA172" s="143">
        <f>IF('２０１６．５年生組合せ表'!AA172="","",'２０１６．５年生組合せ表'!O172&amp;'２０１６．５年生組合せ表'!AG172)</f>
      </c>
      <c r="CB172" s="144">
        <f>IF('２０１６．５年生組合せ表'!AA172="","",'２０１６．５年生組合せ表'!AA172)</f>
      </c>
      <c r="CC172" s="144">
        <f>IF('２０１６．５年生組合せ表'!AE172="","",'２０１６．５年生組合せ表'!AE172)</f>
      </c>
      <c r="CD172" s="144">
        <f>IF('２０１６．５年生組合せ表'!AA172="","",'２０１６．５年生組合せ表'!AG172&amp;'２０１６．５年生組合せ表'!O172)</f>
      </c>
      <c r="CE172" s="144">
        <f>IF('２０１６．５年生組合せ表'!AE172="","",'２０１６．５年生組合せ表'!AE172)</f>
      </c>
      <c r="CF172" s="144">
        <f>IF('２０１６．５年生組合せ表'!AA172="","",'２０１６．５年生組合せ表'!AA172)</f>
      </c>
    </row>
    <row r="173" spans="79:84" ht="12.75">
      <c r="CA173" s="143">
        <f>IF('２０１６．５年生組合せ表'!AA173="","",'２０１６．５年生組合せ表'!O173&amp;'２０１６．５年生組合せ表'!AG173)</f>
      </c>
      <c r="CB173" s="144">
        <f>IF('２０１６．５年生組合せ表'!AA173="","",'２０１６．５年生組合せ表'!AA173)</f>
      </c>
      <c r="CC173" s="144">
        <f>IF('２０１６．５年生組合せ表'!AE173="","",'２０１６．５年生組合せ表'!AE173)</f>
      </c>
      <c r="CD173" s="144">
        <f>IF('２０１６．５年生組合せ表'!AA173="","",'２０１６．５年生組合せ表'!AG173&amp;'２０１６．５年生組合せ表'!O173)</f>
      </c>
      <c r="CE173" s="144">
        <f>IF('２０１６．５年生組合せ表'!AE173="","",'２０１６．５年生組合せ表'!AE173)</f>
      </c>
      <c r="CF173" s="144">
        <f>IF('２０１６．５年生組合せ表'!AA173="","",'２０１６．５年生組合せ表'!AA173)</f>
      </c>
    </row>
    <row r="174" spans="79:84" ht="12.75">
      <c r="CA174" s="143" t="str">
        <f>IF('２０１６．５年生組合せ表'!AA174="","",'２０１６．５年生組合せ表'!O174&amp;'２０１６．５年生組合せ表'!AG174)</f>
        <v>佃ＦＣバディＳＣ</v>
      </c>
      <c r="CB174" s="144">
        <f>IF('２０１６．５年生組合せ表'!AA174="","",'２０１６．５年生組合せ表'!AA174)</f>
        <v>1</v>
      </c>
      <c r="CC174" s="144">
        <f>IF('２０１６．５年生組合せ表'!AE174="","",'２０１６．５年生組合せ表'!AE174)</f>
        <v>3</v>
      </c>
      <c r="CD174" s="144" t="str">
        <f>IF('２０１６．５年生組合せ表'!AA174="","",'２０１６．５年生組合せ表'!AG174&amp;'２０１６．５年生組合せ表'!O174)</f>
        <v>バディＳＣ佃ＦＣ</v>
      </c>
      <c r="CE174" s="144">
        <f>IF('２０１６．５年生組合せ表'!AE174="","",'２０１６．５年生組合せ表'!AE174)</f>
        <v>3</v>
      </c>
      <c r="CF174" s="144">
        <f>IF('２０１６．５年生組合せ表'!AA174="","",'２０１６．５年生組合せ表'!AA174)</f>
        <v>1</v>
      </c>
    </row>
    <row r="175" spans="79:84" ht="12.75">
      <c r="CA175" s="143" t="str">
        <f>IF('２０１６．５年生組合せ表'!AA175="","",'２０１６．５年生組合せ表'!O175&amp;'２０１６．５年生組合せ表'!AG175)</f>
        <v>　スターキッカーズ　レインボーズ</v>
      </c>
      <c r="CB175" s="144" t="str">
        <f>IF('２０１６．５年生組合せ表'!AA175="","",'２０１６．５年生組合せ表'!AA175)</f>
        <v>フレンド</v>
      </c>
      <c r="CC175" s="144">
        <f>IF('２０１６．５年生組合せ表'!AE175="","",'２０１６．５年生組合せ表'!AE175)</f>
      </c>
      <c r="CD175" s="144" t="str">
        <f>IF('２０１６．５年生組合せ表'!AA175="","",'２０１６．５年生組合せ表'!AG175&amp;'２０１６．５年生組合せ表'!O175)</f>
        <v>　レインボーズ　スターキッカーズ</v>
      </c>
      <c r="CE175" s="144">
        <f>IF('２０１６．５年生組合せ表'!AE175="","",'２０１６．５年生組合せ表'!AE175)</f>
      </c>
      <c r="CF175" s="144" t="str">
        <f>IF('２０１６．５年生組合せ表'!AA175="","",'２０１６．５年生組合せ表'!AA175)</f>
        <v>フレンド</v>
      </c>
    </row>
    <row r="176" spans="79:84" ht="12.75">
      <c r="CA176" s="143" t="str">
        <f>IF('２０１６．５年生組合せ表'!AA176="","",'２０１６．５年生組合せ表'!O176&amp;'２０１６．５年生組合せ表'!AG176)</f>
        <v>　スターキッカーズ　城東フェニックス</v>
      </c>
      <c r="CB176" s="144" t="str">
        <f>IF('２０１６．５年生組合せ表'!AA176="","",'２０１６．５年生組合せ表'!AA176)</f>
        <v>フレンド</v>
      </c>
      <c r="CC176" s="144">
        <f>IF('２０１６．５年生組合せ表'!AE176="","",'２０１６．５年生組合せ表'!AE176)</f>
      </c>
      <c r="CD176" s="144" t="str">
        <f>IF('２０１６．５年生組合せ表'!AA176="","",'２０１６．５年生組合せ表'!AG176&amp;'２０１６．５年生組合せ表'!O176)</f>
        <v>　城東フェニックス　スターキッカーズ</v>
      </c>
      <c r="CE176" s="144">
        <f>IF('２０１６．５年生組合せ表'!AE176="","",'２０１６．５年生組合せ表'!AE176)</f>
      </c>
      <c r="CF176" s="144" t="str">
        <f>IF('２０１６．５年生組合せ表'!AA176="","",'２０１６．５年生組合せ表'!AA176)</f>
        <v>フレンド</v>
      </c>
    </row>
    <row r="177" spans="79:84" ht="12.75">
      <c r="CA177" s="143" t="str">
        <f>IF('２０１６．５年生組合せ表'!AA177="","",'２０１６．５年生組合せ表'!O177&amp;'２０１６．５年生組合せ表'!AG177)</f>
        <v>バディＳＣＹＭＣＡ</v>
      </c>
      <c r="CB177" s="144">
        <f>IF('２０１６．５年生組合せ表'!AA177="","",'２０１６．５年生組合せ表'!AA177)</f>
        <v>6</v>
      </c>
      <c r="CC177" s="144">
        <f>IF('２０１６．５年生組合せ表'!AE177="","",'２０１６．５年生組合せ表'!AE177)</f>
        <v>1</v>
      </c>
      <c r="CD177" s="144" t="str">
        <f>IF('２０１６．５年生組合せ表'!AA177="","",'２０１６．５年生組合せ表'!AG177&amp;'２０１６．５年生組合せ表'!O177)</f>
        <v>ＹＭＣＡバディＳＣ</v>
      </c>
      <c r="CE177" s="144">
        <f>IF('２０１６．５年生組合せ表'!AE177="","",'２０１６．５年生組合せ表'!AE177)</f>
        <v>1</v>
      </c>
      <c r="CF177" s="144">
        <f>IF('２０１６．５年生組合せ表'!AA177="","",'２０１６．５年生組合せ表'!AA177)</f>
        <v>6</v>
      </c>
    </row>
    <row r="178" spans="79:84" ht="12.75">
      <c r="CA178" s="143">
        <f>IF('２０１６．５年生組合せ表'!AA178="","",'２０１６．５年生組合せ表'!O178&amp;'２０１６．５年生組合せ表'!AG178)</f>
      </c>
      <c r="CB178" s="144">
        <f>IF('２０１６．５年生組合せ表'!AA178="","",'２０１６．５年生組合せ表'!AA178)</f>
      </c>
      <c r="CC178" s="144">
        <f>IF('２０１６．５年生組合せ表'!AE178="","",'２０１６．５年生組合せ表'!AE178)</f>
      </c>
      <c r="CD178" s="144">
        <f>IF('２０１６．５年生組合せ表'!AA178="","",'２０１６．５年生組合せ表'!AG178&amp;'２０１６．５年生組合せ表'!O178)</f>
      </c>
      <c r="CE178" s="144">
        <f>IF('２０１６．５年生組合せ表'!AE178="","",'２０１６．５年生組合せ表'!AE178)</f>
      </c>
      <c r="CF178" s="144">
        <f>IF('２０１６．５年生組合せ表'!AA178="","",'２０１６．５年生組合せ表'!AA178)</f>
      </c>
    </row>
    <row r="179" spans="79:84" ht="12.75">
      <c r="CA179" s="143">
        <f>IF('２０１６．５年生組合せ表'!AA179="","",'２０１６．５年生組合せ表'!O179&amp;'２０１６．５年生組合せ表'!AG179)</f>
      </c>
      <c r="CB179" s="144">
        <f>IF('２０１６．５年生組合せ表'!AA179="","",'２０１６．５年生組合せ表'!AA179)</f>
      </c>
      <c r="CC179" s="144">
        <f>IF('２０１６．５年生組合せ表'!AE179="","",'２０１６．５年生組合せ表'!AE179)</f>
      </c>
      <c r="CD179" s="144">
        <f>IF('２０１６．５年生組合せ表'!AA179="","",'２０１６．５年生組合せ表'!AG179&amp;'２０１６．５年生組合せ表'!O179)</f>
      </c>
      <c r="CE179" s="144">
        <f>IF('２０１６．５年生組合せ表'!AE179="","",'２０１６．５年生組合せ表'!AE179)</f>
      </c>
      <c r="CF179" s="144">
        <f>IF('２０１６．５年生組合せ表'!AA179="","",'２０１６．５年生組合せ表'!AA179)</f>
      </c>
    </row>
    <row r="180" spans="79:84" ht="12.75">
      <c r="CA180" s="143">
        <f>IF('２０１６．５年生組合せ表'!AA180="","",'２０１６．５年生組合せ表'!O180&amp;'２０１６．５年生組合せ表'!AG180)</f>
      </c>
      <c r="CB180" s="144">
        <f>IF('２０１６．５年生組合せ表'!AA180="","",'２０１６．５年生組合せ表'!AA180)</f>
      </c>
      <c r="CC180" s="144">
        <f>IF('２０１６．５年生組合せ表'!AE180="","",'２０１６．５年生組合せ表'!AE180)</f>
      </c>
      <c r="CD180" s="144">
        <f>IF('２０１６．５年生組合せ表'!AA180="","",'２０１６．５年生組合せ表'!AG180&amp;'２０１６．５年生組合せ表'!O180)</f>
      </c>
      <c r="CE180" s="144">
        <f>IF('２０１６．５年生組合せ表'!AE180="","",'２０１６．５年生組合せ表'!AE180)</f>
      </c>
      <c r="CF180" s="144">
        <f>IF('２０１６．５年生組合せ表'!AA180="","",'２０１６．５年生組合せ表'!AA180)</f>
      </c>
    </row>
    <row r="181" spans="79:84" ht="12.75">
      <c r="CA181" s="143">
        <f>IF('２０１６．５年生組合せ表'!AA181="","",'２０１６．５年生組合せ表'!O181&amp;'２０１６．５年生組合せ表'!AG181)</f>
      </c>
      <c r="CB181" s="144">
        <f>IF('２０１６．５年生組合せ表'!AA181="","",'２０１６．５年生組合せ表'!AA181)</f>
      </c>
      <c r="CC181" s="144">
        <f>IF('２０１６．５年生組合せ表'!AE181="","",'２０１６．５年生組合せ表'!AE181)</f>
      </c>
      <c r="CD181" s="144">
        <f>IF('２０１６．５年生組合せ表'!AA181="","",'２０１６．５年生組合せ表'!AG181&amp;'２０１６．５年生組合せ表'!O181)</f>
      </c>
      <c r="CE181" s="144">
        <f>IF('２０１６．５年生組合せ表'!AE181="","",'２０１６．５年生組合せ表'!AE181)</f>
      </c>
      <c r="CF181" s="144">
        <f>IF('２０１６．５年生組合せ表'!AA181="","",'２０１６．５年生組合せ表'!AA181)</f>
      </c>
    </row>
    <row r="182" spans="79:84" ht="12.75">
      <c r="CA182" s="143" t="str">
        <f>IF('２０１６．５年生組合せ表'!AA182="","",'２０１６．５年生組合せ表'!O182&amp;'２０１６．５年生組合せ表'!AG182)</f>
        <v>バディＳＣＦＣ北砂</v>
      </c>
      <c r="CB182" s="144">
        <f>IF('２０１６．５年生組合せ表'!AA182="","",'２０１６．５年生組合せ表'!AA182)</f>
        <v>7</v>
      </c>
      <c r="CC182" s="144">
        <f>IF('２０１６．５年生組合せ表'!AE182="","",'２０１６．５年生組合せ表'!AE182)</f>
        <v>1</v>
      </c>
      <c r="CD182" s="144" t="str">
        <f>IF('２０１６．５年生組合せ表'!AA182="","",'２０１６．５年生組合せ表'!AG182&amp;'２０１６．５年生組合せ表'!O182)</f>
        <v>ＦＣ北砂バディＳＣ</v>
      </c>
      <c r="CE182" s="144">
        <f>IF('２０１６．５年生組合せ表'!AE182="","",'２０１６．５年生組合せ表'!AE182)</f>
        <v>1</v>
      </c>
      <c r="CF182" s="144">
        <f>IF('２０１６．５年生組合せ表'!AA182="","",'２０１６．５年生組合せ表'!AA182)</f>
        <v>7</v>
      </c>
    </row>
    <row r="183" spans="79:84" ht="12.75">
      <c r="CA183" s="143" t="str">
        <f>IF('２０１６．５年生組合せ表'!AA183="","",'２０１６．５年生組合せ表'!O183&amp;'２０１６．５年生組合せ表'!AG183)</f>
        <v>　スターキッカーズ　城東フェニックス</v>
      </c>
      <c r="CB183" s="144" t="str">
        <f>IF('２０１６．５年生組合せ表'!AA183="","",'２０１６．５年生組合せ表'!AA183)</f>
        <v>フレンド</v>
      </c>
      <c r="CC183" s="144">
        <f>IF('２０１６．５年生組合せ表'!AE183="","",'２０１６．５年生組合せ表'!AE183)</f>
      </c>
      <c r="CD183" s="144" t="str">
        <f>IF('２０１６．５年生組合せ表'!AA183="","",'２０１６．５年生組合せ表'!AG183&amp;'２０１６．５年生組合せ表'!O183)</f>
        <v>　城東フェニックス　スターキッカーズ</v>
      </c>
      <c r="CE183" s="144">
        <f>IF('２０１６．５年生組合せ表'!AE183="","",'２０１６．５年生組合せ表'!AE183)</f>
      </c>
      <c r="CF183" s="144" t="str">
        <f>IF('２０１６．５年生組合せ表'!AA183="","",'２０１６．５年生組合せ表'!AA183)</f>
        <v>フレンド</v>
      </c>
    </row>
    <row r="184" spans="79:84" ht="12.75">
      <c r="CA184" s="143" t="str">
        <f>IF('２０１６．５年生組合せ表'!AA184="","",'２０１６．５年生組合せ表'!O184&amp;'２０１６．５年生組合せ表'!AG184)</f>
        <v>ＦＣ大島江東フレンドリー</v>
      </c>
      <c r="CB184" s="144">
        <f>IF('２０１６．５年生組合せ表'!AA184="","",'２０１６．５年生組合せ表'!AA184)</f>
        <v>0</v>
      </c>
      <c r="CC184" s="144">
        <f>IF('２０１６．５年生組合せ表'!AE184="","",'２０１６．５年生組合せ表'!AE184)</f>
        <v>12</v>
      </c>
      <c r="CD184" s="144" t="str">
        <f>IF('２０１６．５年生組合せ表'!AA184="","",'２０１６．５年生組合せ表'!AG184&amp;'２０１６．５年生組合せ表'!O184)</f>
        <v>江東フレンドリーＦＣ大島</v>
      </c>
      <c r="CE184" s="144">
        <f>IF('２０１６．５年生組合せ表'!AE184="","",'２０１６．５年生組合せ表'!AE184)</f>
        <v>12</v>
      </c>
      <c r="CF184" s="144">
        <f>IF('２０１６．５年生組合せ表'!AA184="","",'２０１６．５年生組合せ表'!AA184)</f>
        <v>0</v>
      </c>
    </row>
    <row r="185" spans="79:84" ht="12.75">
      <c r="CA185" s="143" t="str">
        <f>IF('２０１６．５年生組合せ表'!AA185="","",'２０１６．５年生組合せ表'!O185&amp;'２０１６．５年生組合せ表'!AG185)</f>
        <v>ＹＭＣＡ五砂ＦＣ</v>
      </c>
      <c r="CB185" s="144">
        <f>IF('２０１６．５年生組合せ表'!AA185="","",'２０１６．５年生組合せ表'!AA185)</f>
        <v>1</v>
      </c>
      <c r="CC185" s="144">
        <f>IF('２０１６．５年生組合せ表'!AE185="","",'２０１６．５年生組合せ表'!AE185)</f>
        <v>0</v>
      </c>
      <c r="CD185" s="144" t="str">
        <f>IF('２０１６．５年生組合せ表'!AA185="","",'２０１６．５年生組合せ表'!AG185&amp;'２０１６．５年生組合せ表'!O185)</f>
        <v>五砂ＦＣＹＭＣＡ</v>
      </c>
      <c r="CE185" s="144">
        <f>IF('２０１６．５年生組合せ表'!AE185="","",'２０１６．５年生組合せ表'!AE185)</f>
        <v>0</v>
      </c>
      <c r="CF185" s="144">
        <f>IF('２０１６．５年生組合せ表'!AA185="","",'２０１６．５年生組合せ表'!AA185)</f>
        <v>1</v>
      </c>
    </row>
    <row r="186" spans="79:84" ht="12.75">
      <c r="CA186" s="143" t="str">
        <f>IF('２０１６．５年生組合せ表'!AA186="","",'２０１６．５年生組合せ表'!O186&amp;'２０１６．５年生組合せ表'!AG186)</f>
        <v>ＦＣ北砂スカイＦＣ</v>
      </c>
      <c r="CB186" s="144">
        <f>IF('２０１６．５年生組合せ表'!AA186="","",'２０１６．５年生組合せ表'!AA186)</f>
        <v>4</v>
      </c>
      <c r="CC186" s="144">
        <f>IF('２０１６．５年生組合せ表'!AE186="","",'２０１６．５年生組合せ表'!AE186)</f>
        <v>2</v>
      </c>
      <c r="CD186" s="144" t="str">
        <f>IF('２０１６．５年生組合せ表'!AA186="","",'２０１６．５年生組合せ表'!AG186&amp;'２０１６．５年生組合せ表'!O186)</f>
        <v>スカイＦＣＦＣ北砂</v>
      </c>
      <c r="CE186" s="144">
        <f>IF('２０１６．５年生組合せ表'!AE186="","",'２０１６．５年生組合せ表'!AE186)</f>
        <v>2</v>
      </c>
      <c r="CF186" s="144">
        <f>IF('２０１６．５年生組合せ表'!AA186="","",'２０１６．５年生組合せ表'!AA186)</f>
        <v>4</v>
      </c>
    </row>
    <row r="187" spans="79:84" ht="12.75">
      <c r="CA187" s="143" t="str">
        <f>IF('２０１６．５年生組合せ表'!AA187="","",'２０１６．５年生組合せ表'!O187&amp;'２０１６．５年生組合せ表'!AG187)</f>
        <v>城東フェニックスバディＳＣ</v>
      </c>
      <c r="CB187" s="144">
        <f>IF('２０１６．５年生組合せ表'!AA187="","",'２０１６．５年生組合せ表'!AA187)</f>
        <v>1</v>
      </c>
      <c r="CC187" s="144">
        <f>IF('２０１６．５年生組合せ表'!AE187="","",'２０１６．５年生組合せ表'!AE187)</f>
        <v>4</v>
      </c>
      <c r="CD187" s="144" t="str">
        <f>IF('２０１６．５年生組合せ表'!AA187="","",'２０１６．５年生組合せ表'!AG187&amp;'２０１６．５年生組合せ表'!O187)</f>
        <v>バディＳＣ城東フェニックス</v>
      </c>
      <c r="CE187" s="144">
        <f>IF('２０１６．５年生組合せ表'!AE187="","",'２０１６．５年生組合せ表'!AE187)</f>
        <v>4</v>
      </c>
      <c r="CF187" s="144">
        <f>IF('２０１６．５年生組合せ表'!AA187="","",'２０１６．５年生組合せ表'!AA187)</f>
        <v>1</v>
      </c>
    </row>
    <row r="188" spans="79:84" ht="12.75">
      <c r="CA188" s="143" t="str">
        <f>IF('２０１６．５年生組合せ表'!AA188="","",'２０１６．５年生組合せ表'!O188&amp;'２０１６．５年生組合せ表'!AG188)</f>
        <v>　五砂ＦＣ　ＦＣ大島</v>
      </c>
      <c r="CB188" s="144" t="str">
        <f>IF('２０１６．５年生組合せ表'!AA188="","",'２０１６．５年生組合せ表'!AA188)</f>
        <v>フレンド</v>
      </c>
      <c r="CC188" s="144">
        <f>IF('２０１６．５年生組合せ表'!AE188="","",'２０１６．５年生組合せ表'!AE188)</f>
      </c>
      <c r="CD188" s="144" t="str">
        <f>IF('２０１６．５年生組合せ表'!AA188="","",'２０１６．５年生組合せ表'!AG188&amp;'２０１６．５年生組合せ表'!O188)</f>
        <v>　ＦＣ大島　五砂ＦＣ</v>
      </c>
      <c r="CE188" s="144">
        <f>IF('２０１６．５年生組合せ表'!AE188="","",'２０１６．５年生組合せ表'!AE188)</f>
      </c>
      <c r="CF188" s="144" t="str">
        <f>IF('２０１６．５年生組合せ表'!AA188="","",'２０１６．５年生組合せ表'!AA188)</f>
        <v>フレンド</v>
      </c>
    </row>
    <row r="189" spans="79:84" ht="12.75">
      <c r="CA189" s="143">
        <f>IF('２０１６．５年生組合せ表'!AA189="","",'２０１６．５年生組合せ表'!O189&amp;'２０１６．５年生組合せ表'!AG189)</f>
      </c>
      <c r="CB189" s="144">
        <f>IF('２０１６．５年生組合せ表'!AA189="","",'２０１６．５年生組合せ表'!AA189)</f>
      </c>
      <c r="CC189" s="144">
        <f>IF('２０１６．５年生組合せ表'!AE189="","",'２０１６．５年生組合せ表'!AE189)</f>
      </c>
      <c r="CD189" s="144">
        <f>IF('２０１６．５年生組合せ表'!AA189="","",'２０１６．５年生組合せ表'!AG189&amp;'２０１６．５年生組合せ表'!O189)</f>
      </c>
      <c r="CE189" s="144">
        <f>IF('２０１６．５年生組合せ表'!AE189="","",'２０１６．５年生組合せ表'!AE189)</f>
      </c>
      <c r="CF189" s="144">
        <f>IF('２０１６．５年生組合せ表'!AA189="","",'２０１６．５年生組合せ表'!AA189)</f>
      </c>
    </row>
    <row r="190" spans="79:84" ht="12.75">
      <c r="CA190" s="143">
        <f>IF('２０１６．５年生組合せ表'!AA190="","",'２０１６．５年生組合せ表'!O190&amp;'２０１６．５年生組合せ表'!AG190)</f>
      </c>
      <c r="CB190" s="144">
        <f>IF('２０１６．５年生組合せ表'!AA190="","",'２０１６．５年生組合せ表'!AA190)</f>
      </c>
      <c r="CC190" s="144">
        <f>IF('２０１６．５年生組合せ表'!AE190="","",'２０１６．５年生組合せ表'!AE190)</f>
      </c>
      <c r="CD190" s="144">
        <f>IF('２０１６．５年生組合せ表'!AA190="","",'２０１６．５年生組合せ表'!AG190&amp;'２０１６．５年生組合せ表'!O190)</f>
      </c>
      <c r="CE190" s="144">
        <f>IF('２０１６．５年生組合せ表'!AE190="","",'２０１６．５年生組合せ表'!AE190)</f>
      </c>
      <c r="CF190" s="144">
        <f>IF('２０１６．５年生組合せ表'!AA190="","",'２０１６．５年生組合せ表'!AA190)</f>
      </c>
    </row>
    <row r="191" spans="79:84" ht="12.75">
      <c r="CA191" s="143">
        <f>IF('２０１６．５年生組合せ表'!AA191="","",'２０１６．５年生組合せ表'!O191&amp;'２０１６．５年生組合せ表'!AG191)</f>
      </c>
      <c r="CB191" s="144">
        <f>IF('２０１６．５年生組合せ表'!AA191="","",'２０１６．５年生組合せ表'!AA191)</f>
      </c>
      <c r="CC191" s="144">
        <f>IF('２０１６．５年生組合せ表'!AE191="","",'２０１６．５年生組合せ表'!AE191)</f>
      </c>
      <c r="CD191" s="144">
        <f>IF('２０１６．５年生組合せ表'!AA191="","",'２０１６．５年生組合せ表'!AG191&amp;'２０１６．５年生組合せ表'!O191)</f>
      </c>
      <c r="CE191" s="144">
        <f>IF('２０１６．５年生組合せ表'!AE191="","",'２０１６．５年生組合せ表'!AE191)</f>
      </c>
      <c r="CF191" s="144">
        <f>IF('２０１６．５年生組合せ表'!AA191="","",'２０１６．５年生組合せ表'!AA191)</f>
      </c>
    </row>
    <row r="192" spans="79:84" ht="12.75">
      <c r="CA192" s="143">
        <f>IF('２０１６．５年生組合せ表'!AA192="","",'２０１６．５年生組合せ表'!O192&amp;'２０１６．５年生組合せ表'!AG192)</f>
      </c>
      <c r="CB192" s="144">
        <f>IF('２０１６．５年生組合せ表'!AA192="","",'２０１６．５年生組合せ表'!AA192)</f>
      </c>
      <c r="CC192" s="144">
        <f>IF('２０１６．５年生組合せ表'!AE192="","",'２０１６．５年生組合せ表'!AE192)</f>
      </c>
      <c r="CD192" s="144">
        <f>IF('２０１６．５年生組合せ表'!AA192="","",'２０１６．５年生組合せ表'!AG192&amp;'２０１６．５年生組合せ表'!O192)</f>
      </c>
      <c r="CE192" s="144">
        <f>IF('２０１６．５年生組合せ表'!AE192="","",'２０１６．５年生組合せ表'!AE192)</f>
      </c>
      <c r="CF192" s="144">
        <f>IF('２０１６．５年生組合せ表'!AA192="","",'２０１６．５年生組合せ表'!AA192)</f>
      </c>
    </row>
    <row r="193" spans="79:84" ht="12.75">
      <c r="CA193" s="143" t="str">
        <f>IF('２０１６．５年生組合せ表'!AA193="","",'２０１６．５年生組合せ表'!O193&amp;'２０１６．５年生組合せ表'!AG193)</f>
        <v>スカイＦＣ砂町ＳＣ</v>
      </c>
      <c r="CB193" s="144">
        <f>IF('２０１６．５年生組合せ表'!AA193="","",'２０１６．５年生組合せ表'!AA193)</f>
        <v>1</v>
      </c>
      <c r="CC193" s="144">
        <f>IF('２０１６．５年生組合せ表'!AE193="","",'２０１６．５年生組合せ表'!AE193)</f>
        <v>2</v>
      </c>
      <c r="CD193" s="144" t="str">
        <f>IF('２０１６．５年生組合せ表'!AA193="","",'２０１６．５年生組合せ表'!AG193&amp;'２０１６．５年生組合せ表'!O193)</f>
        <v>砂町ＳＣスカイＦＣ</v>
      </c>
      <c r="CE193" s="144">
        <f>IF('２０１６．５年生組合せ表'!AE193="","",'２０１６．５年生組合せ表'!AE193)</f>
        <v>2</v>
      </c>
      <c r="CF193" s="144">
        <f>IF('２０１６．５年生組合せ表'!AA193="","",'２０１６．５年生組合せ表'!AA193)</f>
        <v>1</v>
      </c>
    </row>
    <row r="194" spans="79:84" ht="12.75">
      <c r="CA194" s="143" t="str">
        <f>IF('２０１６．５年生組合せ表'!AA194="","",'２０１６．５年生組合せ表'!O194&amp;'２０１６．５年生組合せ表'!AG194)</f>
        <v>ベイエリアＪスターズ</v>
      </c>
      <c r="CB194" s="144">
        <f>IF('２０１６．５年生組合せ表'!AA194="","",'２０１６．５年生組合せ表'!AA194)</f>
        <v>1</v>
      </c>
      <c r="CC194" s="144">
        <f>IF('２０１６．５年生組合せ表'!AE194="","",'２０１６．５年生組合せ表'!AE194)</f>
        <v>3</v>
      </c>
      <c r="CD194" s="144" t="str">
        <f>IF('２０１６．５年生組合せ表'!AA194="","",'２０１６．５年生組合せ表'!AG194&amp;'２０１６．５年生組合せ表'!O194)</f>
        <v>Ｊスターズベイエリア</v>
      </c>
      <c r="CE194" s="144">
        <f>IF('２０１６．５年生組合せ表'!AE194="","",'２０１６．５年生組合せ表'!AE194)</f>
        <v>3</v>
      </c>
      <c r="CF194" s="144">
        <f>IF('２０１６．５年生組合せ表'!AA194="","",'２０１６．５年生組合せ表'!AA194)</f>
        <v>1</v>
      </c>
    </row>
    <row r="195" spans="79:84" ht="12.75">
      <c r="CA195" s="143" t="str">
        <f>IF('２０１６．５年生組合せ表'!AA195="","",'２０１６．５年生組合せ表'!O195&amp;'２０１６．５年生組合せ表'!AG195)</f>
        <v>ＦＣ東陽佃ＦＣ</v>
      </c>
      <c r="CB195" s="144">
        <f>IF('２０１６．５年生組合せ表'!AA195="","",'２０１６．５年生組合せ表'!AA195)</f>
        <v>1</v>
      </c>
      <c r="CC195" s="144">
        <f>IF('２０１６．５年生組合せ表'!AE195="","",'２０１６．５年生組合せ表'!AE195)</f>
        <v>1</v>
      </c>
      <c r="CD195" s="144" t="str">
        <f>IF('２０１６．５年生組合せ表'!AA195="","",'２０１６．５年生組合せ表'!AG195&amp;'２０１６．５年生組合せ表'!O195)</f>
        <v>佃ＦＣＦＣ東陽</v>
      </c>
      <c r="CE195" s="144">
        <f>IF('２０１６．５年生組合せ表'!AE195="","",'２０１６．５年生組合せ表'!AE195)</f>
        <v>1</v>
      </c>
      <c r="CF195" s="144">
        <f>IF('２０１６．５年生組合せ表'!AA195="","",'２０１６．５年生組合せ表'!AA195)</f>
        <v>1</v>
      </c>
    </row>
    <row r="196" spans="79:84" ht="12.75">
      <c r="CA196" s="143" t="str">
        <f>IF('２０１６．５年生組合せ表'!AA196="","",'２０１６．５年生組合せ表'!O196&amp;'２０１６．５年生組合せ表'!AG196)</f>
        <v>Ｊスターズ深川ＳＣ</v>
      </c>
      <c r="CB196" s="144">
        <f>IF('２０１６．５年生組合せ表'!AA196="","",'２０１６．５年生組合せ表'!AA196)</f>
        <v>7</v>
      </c>
      <c r="CC196" s="144">
        <f>IF('２０１６．５年生組合せ表'!AE196="","",'２０１６．５年生組合せ表'!AE196)</f>
        <v>1</v>
      </c>
      <c r="CD196" s="144" t="str">
        <f>IF('２０１６．５年生組合せ表'!AA196="","",'２０１６．５年生組合せ表'!AG196&amp;'２０１６．５年生組合せ表'!O196)</f>
        <v>深川ＳＣＪスターズ</v>
      </c>
      <c r="CE196" s="144">
        <f>IF('２０１６．５年生組合せ表'!AE196="","",'２０１６．５年生組合せ表'!AE196)</f>
        <v>1</v>
      </c>
      <c r="CF196" s="144">
        <f>IF('２０１６．５年生組合せ表'!AA196="","",'２０１６．５年生組合せ表'!AA196)</f>
        <v>7</v>
      </c>
    </row>
    <row r="197" spans="79:84" ht="12.75">
      <c r="CA197" s="143" t="str">
        <f>IF('２０１６．５年生組合せ表'!AA197="","",'２０１６．５年生組合せ表'!O197&amp;'２０１６．５年生組合せ表'!AG197)</f>
        <v>砂町ＳＣベイエリア</v>
      </c>
      <c r="CB197" s="144">
        <f>IF('２０１６．５年生組合せ表'!AA197="","",'２０１６．５年生組合せ表'!AA197)</f>
        <v>2</v>
      </c>
      <c r="CC197" s="144">
        <f>IF('２０１６．５年生組合せ表'!AE197="","",'２０１６．５年生組合せ表'!AE197)</f>
        <v>2</v>
      </c>
      <c r="CD197" s="144" t="str">
        <f>IF('２０１６．５年生組合せ表'!AA197="","",'２０１６．５年生組合せ表'!AG197&amp;'２０１６．５年生組合せ表'!O197)</f>
        <v>ベイエリア砂町ＳＣ</v>
      </c>
      <c r="CE197" s="144">
        <f>IF('２０１６．５年生組合せ表'!AE197="","",'２０１６．５年生組合せ表'!AE197)</f>
        <v>2</v>
      </c>
      <c r="CF197" s="144">
        <f>IF('２０１６．５年生組合せ表'!AA197="","",'２０１６．５年生組合せ表'!AA197)</f>
        <v>2</v>
      </c>
    </row>
    <row r="198" spans="79:84" ht="12.75">
      <c r="CA198" s="143" t="str">
        <f>IF('２０１６．５年生組合せ表'!AA198="","",'２０１６．５年生組合せ表'!O198&amp;'２０１６．５年生組合せ表'!AG198)</f>
        <v>深川ＳＣスターキッカーズ</v>
      </c>
      <c r="CB198" s="144">
        <f>IF('２０１６．５年生組合せ表'!AA198="","",'２０１６．５年生組合せ表'!AA198)</f>
        <v>1</v>
      </c>
      <c r="CC198" s="144">
        <f>IF('２０１６．５年生組合せ表'!AE198="","",'２０１６．５年生組合せ表'!AE198)</f>
        <v>8</v>
      </c>
      <c r="CD198" s="144" t="str">
        <f>IF('２０１６．５年生組合せ表'!AA198="","",'２０１６．５年生組合せ表'!AG198&amp;'２０１６．５年生組合せ表'!O198)</f>
        <v>スターキッカーズ深川ＳＣ</v>
      </c>
      <c r="CE198" s="144">
        <f>IF('２０１６．５年生組合せ表'!AE198="","",'２０１６．５年生組合せ表'!AE198)</f>
        <v>8</v>
      </c>
      <c r="CF198" s="144">
        <f>IF('２０１６．５年生組合せ表'!AA198="","",'２０１６．５年生組合せ表'!AA198)</f>
        <v>1</v>
      </c>
    </row>
    <row r="199" spans="79:84" ht="12.75">
      <c r="CA199" s="143" t="str">
        <f>IF('２０１６．５年生組合せ表'!AA199="","",'２０１６．５年生組合せ表'!O199&amp;'２０１６．５年生組合せ表'!AG199)</f>
        <v>江東フレンドリーＦＣ東陽</v>
      </c>
      <c r="CB199" s="144">
        <f>IF('２０１６．５年生組合せ表'!AA199="","",'２０１６．５年生組合せ表'!AA199)</f>
        <v>2</v>
      </c>
      <c r="CC199" s="144">
        <f>IF('２０１６．５年生組合せ表'!AE199="","",'２０１６．５年生組合せ表'!AE199)</f>
        <v>1</v>
      </c>
      <c r="CD199" s="144" t="str">
        <f>IF('２０１６．５年生組合せ表'!AA199="","",'２０１６．５年生組合せ表'!AG199&amp;'２０１６．５年生組合せ表'!O199)</f>
        <v>ＦＣ東陽江東フレンドリー</v>
      </c>
      <c r="CE199" s="144">
        <f>IF('２０１６．５年生組合せ表'!AE199="","",'２０１６．５年生組合せ表'!AE199)</f>
        <v>1</v>
      </c>
      <c r="CF199" s="144">
        <f>IF('２０１６．５年生組合せ表'!AA199="","",'２０１６．５年生組合せ表'!AA199)</f>
        <v>2</v>
      </c>
    </row>
    <row r="200" spans="79:84" ht="12.75">
      <c r="CA200" s="143" t="str">
        <f>IF('２０１６．５年生組合せ表'!AA200="","",'２０１６．５年生組合せ表'!O200&amp;'２０１６．５年生組合せ表'!AG200)</f>
        <v>佃ＦＣＹＭＣＡ</v>
      </c>
      <c r="CB200" s="144">
        <f>IF('２０１６．５年生組合せ表'!AA200="","",'２０１６．５年生組合せ表'!AA200)</f>
        <v>1</v>
      </c>
      <c r="CC200" s="144">
        <f>IF('２０１６．５年生組合せ表'!AE200="","",'２０１６．５年生組合せ表'!AE200)</f>
        <v>1</v>
      </c>
      <c r="CD200" s="144" t="str">
        <f>IF('２０１６．５年生組合せ表'!AA200="","",'２０１６．５年生組合せ表'!AG200&amp;'２０１６．５年生組合せ表'!O200)</f>
        <v>ＹＭＣＡ佃ＦＣ</v>
      </c>
      <c r="CE200" s="144">
        <f>IF('２０１６．５年生組合せ表'!AE200="","",'２０１６．５年生組合せ表'!AE200)</f>
        <v>1</v>
      </c>
      <c r="CF200" s="144">
        <f>IF('２０１６．５年生組合せ表'!AA200="","",'２０１６．５年生組合せ表'!AA200)</f>
        <v>1</v>
      </c>
    </row>
    <row r="201" spans="79:84" ht="12.75">
      <c r="CA201" s="143">
        <f>IF('２０１６．５年生組合せ表'!AA201="","",'２０１６．５年生組合せ表'!O201&amp;'２０１６．５年生組合せ表'!AG201)</f>
      </c>
      <c r="CB201" s="144">
        <f>IF('２０１６．５年生組合せ表'!AA201="","",'２０１６．５年生組合せ表'!AA201)</f>
      </c>
      <c r="CC201" s="144">
        <f>IF('２０１６．５年生組合せ表'!AE201="","",'２０１６．５年生組合せ表'!AE201)</f>
      </c>
      <c r="CD201" s="144">
        <f>IF('２０１６．５年生組合せ表'!AA201="","",'２０１６．５年生組合せ表'!AG201&amp;'２０１６．５年生組合せ表'!O201)</f>
      </c>
      <c r="CE201" s="144">
        <f>IF('２０１６．５年生組合せ表'!AE201="","",'２０１６．５年生組合せ表'!AE201)</f>
      </c>
      <c r="CF201" s="144">
        <f>IF('２０１６．５年生組合せ表'!AA201="","",'２０１６．５年生組合せ表'!AA201)</f>
      </c>
    </row>
    <row r="202" spans="79:84" ht="12.75">
      <c r="CA202" s="143">
        <f>IF('２０１６．５年生組合せ表'!AA202="","",'２０１６．５年生組合せ表'!O202&amp;'２０１６．５年生組合せ表'!AG202)</f>
      </c>
      <c r="CB202" s="144">
        <f>IF('２０１６．５年生組合せ表'!AA202="","",'２０１６．５年生組合せ表'!AA202)</f>
      </c>
      <c r="CC202" s="144">
        <f>IF('２０１６．５年生組合せ表'!AE202="","",'２０１６．５年生組合せ表'!AE202)</f>
      </c>
      <c r="CD202" s="144">
        <f>IF('２０１６．５年生組合せ表'!AA202="","",'２０１６．５年生組合せ表'!AG202&amp;'２０１６．５年生組合せ表'!O202)</f>
      </c>
      <c r="CE202" s="144">
        <f>IF('２０１６．５年生組合せ表'!AE202="","",'２０１６．５年生組合せ表'!AE202)</f>
      </c>
      <c r="CF202" s="144">
        <f>IF('２０１６．５年生組合せ表'!AA202="","",'２０１６．５年生組合せ表'!AA202)</f>
      </c>
    </row>
    <row r="203" spans="79:84" ht="12.75">
      <c r="CA203" s="143">
        <f>IF('２０１６．５年生組合せ表'!AA203="","",'２０１６．５年生組合せ表'!O203&amp;'２０１６．５年生組合せ表'!AG203)</f>
      </c>
      <c r="CB203" s="144">
        <f>IF('２０１６．５年生組合せ表'!AA203="","",'２０１６．５年生組合せ表'!AA203)</f>
      </c>
      <c r="CC203" s="144">
        <f>IF('２０１６．５年生組合せ表'!AE203="","",'２０１６．５年生組合せ表'!AE203)</f>
      </c>
      <c r="CD203" s="144">
        <f>IF('２０１６．５年生組合せ表'!AA203="","",'２０１６．５年生組合せ表'!AG203&amp;'２０１６．５年生組合せ表'!O203)</f>
      </c>
      <c r="CE203" s="144">
        <f>IF('２０１６．５年生組合せ表'!AE203="","",'２０１６．５年生組合せ表'!AE203)</f>
      </c>
      <c r="CF203" s="144">
        <f>IF('２０１６．５年生組合せ表'!AA203="","",'２０１６．５年生組合せ表'!AA203)</f>
      </c>
    </row>
    <row r="204" spans="79:84" ht="12.75">
      <c r="CA204" s="143">
        <f>IF('２０１６．５年生組合せ表'!AA204="","",'２０１６．５年生組合せ表'!O204&amp;'２０１６．５年生組合せ表'!AG204)</f>
      </c>
      <c r="CB204" s="144">
        <f>IF('２０１６．５年生組合せ表'!AA204="","",'２０１６．５年生組合せ表'!AA204)</f>
      </c>
      <c r="CC204" s="144">
        <f>IF('２０１６．５年生組合せ表'!AE204="","",'２０１６．５年生組合せ表'!AE204)</f>
      </c>
      <c r="CD204" s="144">
        <f>IF('２０１６．５年生組合せ表'!AA204="","",'２０１６．５年生組合せ表'!AG204&amp;'２０１６．５年生組合せ表'!O204)</f>
      </c>
      <c r="CE204" s="144">
        <f>IF('２０１６．５年生組合せ表'!AE204="","",'２０１６．５年生組合せ表'!AE204)</f>
      </c>
      <c r="CF204" s="144">
        <f>IF('２０１６．５年生組合せ表'!AA204="","",'２０１６．５年生組合せ表'!AA204)</f>
      </c>
    </row>
    <row r="205" spans="79:84" ht="12.75">
      <c r="CA205" s="143">
        <f>IF('２０１６．５年生組合せ表'!AA205="","",'２０１６．５年生組合せ表'!O205&amp;'２０１６．５年生組合せ表'!AG205)</f>
      </c>
      <c r="CB205" s="144">
        <f>IF('２０１６．５年生組合せ表'!AA205="","",'２０１６．５年生組合せ表'!AA205)</f>
      </c>
      <c r="CC205" s="144">
        <f>IF('２０１６．５年生組合せ表'!AE205="","",'２０１６．５年生組合せ表'!AE205)</f>
      </c>
      <c r="CD205" s="144">
        <f>IF('２０１６．５年生組合せ表'!AA205="","",'２０１６．５年生組合せ表'!AG205&amp;'２０１６．５年生組合せ表'!O205)</f>
      </c>
      <c r="CE205" s="144">
        <f>IF('２０１６．５年生組合せ表'!AE205="","",'２０１６．５年生組合せ表'!AE205)</f>
      </c>
      <c r="CF205" s="144">
        <f>IF('２０１６．５年生組合せ表'!AA205="","",'２０１６．５年生組合せ表'!AA205)</f>
      </c>
    </row>
    <row r="206" spans="79:84" ht="12.75">
      <c r="CA206" s="143">
        <f>IF('２０１６．５年生組合せ表'!AA206="","",'２０１６．５年生組合せ表'!O206&amp;'２０１６．５年生組合せ表'!AG206)</f>
      </c>
      <c r="CB206" s="144">
        <f>IF('２０１６．５年生組合せ表'!AA206="","",'２０１６．５年生組合せ表'!AA206)</f>
      </c>
      <c r="CC206" s="144">
        <f>IF('２０１６．５年生組合せ表'!AE206="","",'２０１６．５年生組合せ表'!AE206)</f>
      </c>
      <c r="CD206" s="144">
        <f>IF('２０１６．５年生組合せ表'!AA206="","",'２０１６．５年生組合せ表'!AG206&amp;'２０１６．５年生組合せ表'!O206)</f>
      </c>
      <c r="CE206" s="144">
        <f>IF('２０１６．５年生組合せ表'!AE206="","",'２０１６．５年生組合せ表'!AE206)</f>
      </c>
      <c r="CF206" s="144">
        <f>IF('２０１６．５年生組合せ表'!AA206="","",'２０１６．５年生組合せ表'!AA206)</f>
      </c>
    </row>
    <row r="207" spans="79:84" ht="12.75">
      <c r="CA207" s="143">
        <f>IF('２０１６．５年生組合せ表'!AA207="","",'２０１６．５年生組合せ表'!O207&amp;'２０１６．５年生組合せ表'!AG207)</f>
      </c>
      <c r="CB207" s="144">
        <f>IF('２０１６．５年生組合せ表'!AA207="","",'２０１６．５年生組合せ表'!AA207)</f>
      </c>
      <c r="CC207" s="144">
        <f>IF('２０１６．５年生組合せ表'!AE207="","",'２０１６．５年生組合せ表'!AE207)</f>
      </c>
      <c r="CD207" s="144">
        <f>IF('２０１６．５年生組合せ表'!AA207="","",'２０１６．５年生組合せ表'!AG207&amp;'２０１６．５年生組合せ表'!O207)</f>
      </c>
      <c r="CE207" s="144">
        <f>IF('２０１６．５年生組合せ表'!AE207="","",'２０１６．５年生組合せ表'!AE207)</f>
      </c>
      <c r="CF207" s="144">
        <f>IF('２０１６．５年生組合せ表'!AA207="","",'２０１６．５年生組合せ表'!AA207)</f>
      </c>
    </row>
    <row r="208" spans="79:84" ht="12.75">
      <c r="CA208" s="143" t="str">
        <f>IF('２０１６．５年生組合せ表'!AA208="","",'２０１６．５年生組合せ表'!O208&amp;'２０１６．５年生組合せ表'!AG208)</f>
        <v>ＦＣ東陽ＹＭＣＡ</v>
      </c>
      <c r="CB208" s="144">
        <f>IF('２０１６．５年生組合せ表'!AA208="","",'２０１６．５年生組合せ表'!AA208)</f>
        <v>1</v>
      </c>
      <c r="CC208" s="144">
        <f>IF('２０１６．５年生組合せ表'!AE208="","",'２０１６．５年生組合せ表'!AE208)</f>
        <v>2</v>
      </c>
      <c r="CD208" s="144" t="str">
        <f>IF('２０１６．５年生組合せ表'!AA208="","",'２０１６．５年生組合せ表'!AG208&amp;'２０１６．５年生組合せ表'!O208)</f>
        <v>ＹＭＣＡＦＣ東陽</v>
      </c>
      <c r="CE208" s="144">
        <f>IF('２０１６．５年生組合せ表'!AE208="","",'２０１６．５年生組合せ表'!AE208)</f>
        <v>2</v>
      </c>
      <c r="CF208" s="144">
        <f>IF('２０１６．５年生組合せ表'!AA208="","",'２０１６．５年生組合せ表'!AA208)</f>
        <v>1</v>
      </c>
    </row>
    <row r="209" spans="79:84" ht="12.75">
      <c r="CA209" s="143" t="str">
        <f>IF('２０１６．５年生組合せ表'!AA209="","",'２０１６．５年生組合せ表'!O209&amp;'２０１６．５年生組合せ表'!AG209)</f>
        <v>　深川ＳＣ　城東フェニックス</v>
      </c>
      <c r="CB209" s="144" t="str">
        <f>IF('２０１６．５年生組合せ表'!AA209="","",'２０１６．５年生組合せ表'!AA209)</f>
        <v>フレンド</v>
      </c>
      <c r="CC209" s="144">
        <f>IF('２０１６．５年生組合せ表'!AE209="","",'２０１６．５年生組合せ表'!AE209)</f>
      </c>
      <c r="CD209" s="144" t="str">
        <f>IF('２０１６．５年生組合せ表'!AA209="","",'２０１６．５年生組合せ表'!AG209&amp;'２０１６．５年生組合せ表'!O209)</f>
        <v>　城東フェニックス　深川ＳＣ</v>
      </c>
      <c r="CE209" s="144">
        <f>IF('２０１６．５年生組合せ表'!AE209="","",'２０１６．５年生組合せ表'!AE209)</f>
      </c>
      <c r="CF209" s="144" t="str">
        <f>IF('２０１６．５年生組合せ表'!AA209="","",'２０１６．５年生組合せ表'!AA209)</f>
        <v>フレンド</v>
      </c>
    </row>
    <row r="210" spans="79:84" ht="12.75">
      <c r="CA210" s="143" t="str">
        <f>IF('２０１６．５年生組合せ表'!AA210="","",'２０１６．５年生組合せ表'!O210&amp;'２０１６．５年生組合せ表'!AG210)</f>
        <v>ＹＭＣＡＪスターズ</v>
      </c>
      <c r="CB210" s="144">
        <f>IF('２０１６．５年生組合せ表'!AA210="","",'２０１６．５年生組合せ表'!AA210)</f>
        <v>0</v>
      </c>
      <c r="CC210" s="144">
        <f>IF('２０１６．５年生組合せ表'!AE210="","",'２０１６．５年生組合せ表'!AE210)</f>
        <v>0</v>
      </c>
      <c r="CD210" s="144" t="str">
        <f>IF('２０１６．５年生組合せ表'!AA210="","",'２０１６．５年生組合せ表'!AG210&amp;'２０１６．５年生組合せ表'!O210)</f>
        <v>ＪスターズＹＭＣＡ</v>
      </c>
      <c r="CE210" s="144">
        <f>IF('２０１６．５年生組合せ表'!AE210="","",'２０１６．５年生組合せ表'!AE210)</f>
        <v>0</v>
      </c>
      <c r="CF210" s="144">
        <f>IF('２０１６．５年生組合せ表'!AA210="","",'２０１６．５年生組合せ表'!AA210)</f>
        <v>0</v>
      </c>
    </row>
    <row r="211" spans="79:84" ht="12.75">
      <c r="CA211" s="143" t="str">
        <f>IF('２０１６．５年生組合せ表'!AA211="","",'２０１６．５年生組合せ表'!O211&amp;'２０１６．５年生組合せ表'!AG211)</f>
        <v>　城東フェニックス　ＦＣ東陽</v>
      </c>
      <c r="CB211" s="144" t="str">
        <f>IF('２０１６．５年生組合せ表'!AA211="","",'２０１６．５年生組合せ表'!AA211)</f>
        <v>フレンド</v>
      </c>
      <c r="CC211" s="144">
        <f>IF('２０１６．５年生組合せ表'!AE211="","",'２０１６．５年生組合せ表'!AE211)</f>
      </c>
      <c r="CD211" s="144" t="str">
        <f>IF('２０１６．５年生組合せ表'!AA211="","",'２０１６．５年生組合せ表'!AG211&amp;'２０１６．５年生組合せ表'!O211)</f>
        <v>　ＦＣ東陽　城東フェニックス</v>
      </c>
      <c r="CE211" s="144">
        <f>IF('２０１６．５年生組合せ表'!AE211="","",'２０１６．５年生組合せ表'!AE211)</f>
      </c>
      <c r="CF211" s="144" t="str">
        <f>IF('２０１６．５年生組合せ表'!AA211="","",'２０１６．５年生組合せ表'!AA211)</f>
        <v>フレンド</v>
      </c>
    </row>
    <row r="212" spans="79:84" ht="12.75">
      <c r="CA212" s="143" t="str">
        <f>IF('２０１６．５年生組合せ表'!AA212="","",'２０１６．５年生組合せ表'!O212&amp;'２０１６．５年生組合せ表'!AG212)</f>
        <v>　Ｊスターズ　深川ＳＣ</v>
      </c>
      <c r="CB212" s="144" t="str">
        <f>IF('２０１６．５年生組合せ表'!AA212="","",'２０１６．５年生組合せ表'!AA212)</f>
        <v>フレンド</v>
      </c>
      <c r="CC212" s="144">
        <f>IF('２０１６．５年生組合せ表'!AE212="","",'２０１６．５年生組合せ表'!AE212)</f>
      </c>
      <c r="CD212" s="144" t="str">
        <f>IF('２０１６．５年生組合せ表'!AA212="","",'２０１６．５年生組合せ表'!AG212&amp;'２０１６．５年生組合せ表'!O212)</f>
        <v>　深川ＳＣ　Ｊスターズ</v>
      </c>
      <c r="CE212" s="144">
        <f>IF('２０１６．５年生組合せ表'!AE212="","",'２０１６．５年生組合せ表'!AE212)</f>
      </c>
      <c r="CF212" s="144" t="str">
        <f>IF('２０１６．５年生組合せ表'!AA212="","",'２０１６．５年生組合せ表'!AA212)</f>
        <v>フレンド</v>
      </c>
    </row>
    <row r="213" spans="79:84" ht="12.75">
      <c r="CA213" s="143">
        <f>IF('２０１６．５年生組合せ表'!AA213="","",'２０１６．５年生組合せ表'!O213&amp;'２０１６．５年生組合せ表'!AG213)</f>
      </c>
      <c r="CB213" s="144">
        <f>IF('２０１６．５年生組合せ表'!AA213="","",'２０１６．５年生組合せ表'!AA213)</f>
      </c>
      <c r="CC213" s="144">
        <f>IF('２０１６．５年生組合せ表'!AE213="","",'２０１６．５年生組合せ表'!AE213)</f>
      </c>
      <c r="CD213" s="144">
        <f>IF('２０１６．５年生組合せ表'!AA213="","",'２０１６．５年生組合せ表'!AG213&amp;'２０１６．５年生組合せ表'!O213)</f>
      </c>
      <c r="CE213" s="144">
        <f>IF('２０１６．５年生組合せ表'!AE213="","",'２０１６．５年生組合せ表'!AE213)</f>
      </c>
      <c r="CF213" s="144">
        <f>IF('２０１６．５年生組合せ表'!AA213="","",'２０１６．５年生組合せ表'!AA213)</f>
      </c>
    </row>
    <row r="214" spans="79:84" ht="12.75">
      <c r="CA214" s="143">
        <f>IF('２０１６．５年生組合せ表'!AA214="","",'２０１６．５年生組合せ表'!O214&amp;'２０１６．５年生組合せ表'!AG214)</f>
      </c>
      <c r="CB214" s="144">
        <f>IF('２０１６．５年生組合せ表'!AA214="","",'２０１６．５年生組合せ表'!AA214)</f>
      </c>
      <c r="CC214" s="144">
        <f>IF('２０１６．５年生組合せ表'!AE214="","",'２０１６．５年生組合せ表'!AE214)</f>
      </c>
      <c r="CD214" s="144">
        <f>IF('２０１６．５年生組合せ表'!AA214="","",'２０１６．５年生組合せ表'!AG214&amp;'２０１６．５年生組合せ表'!O214)</f>
      </c>
      <c r="CE214" s="144">
        <f>IF('２０１６．５年生組合せ表'!AE214="","",'２０１６．５年生組合せ表'!AE214)</f>
      </c>
      <c r="CF214" s="144">
        <f>IF('２０１６．５年生組合せ表'!AA214="","",'２０１６．５年生組合せ表'!AA214)</f>
      </c>
    </row>
    <row r="215" spans="79:84" ht="12.75">
      <c r="CA215" s="143">
        <f>IF('２０１６．５年生組合せ表'!AA215="","",'２０１６．５年生組合せ表'!O215&amp;'２０１６．５年生組合せ表'!AG215)</f>
      </c>
      <c r="CB215" s="144">
        <f>IF('２０１６．５年生組合せ表'!AA215="","",'２０１６．５年生組合せ表'!AA215)</f>
      </c>
      <c r="CC215" s="144">
        <f>IF('２０１６．５年生組合せ表'!AE215="","",'２０１６．５年生組合せ表'!AE215)</f>
      </c>
      <c r="CD215" s="144">
        <f>IF('２０１６．５年生組合せ表'!AA215="","",'２０１６．５年生組合せ表'!AG215&amp;'２０１６．５年生組合せ表'!O215)</f>
      </c>
      <c r="CE215" s="144">
        <f>IF('２０１６．５年生組合せ表'!AE215="","",'２０１６．５年生組合せ表'!AE215)</f>
      </c>
      <c r="CF215" s="144">
        <f>IF('２０１６．５年生組合せ表'!AA215="","",'２０１６．５年生組合せ表'!AA215)</f>
      </c>
    </row>
    <row r="216" spans="79:84" ht="12.75">
      <c r="CA216" s="143">
        <f>IF('２０１６．５年生組合せ表'!AA216="","",'２０１６．５年生組合せ表'!O216&amp;'２０１６．５年生組合せ表'!AG216)</f>
      </c>
      <c r="CB216" s="144">
        <f>IF('２０１６．５年生組合せ表'!AA216="","",'２０１６．５年生組合せ表'!AA216)</f>
      </c>
      <c r="CC216" s="144">
        <f>IF('２０１６．５年生組合せ表'!AE216="","",'２０１６．５年生組合せ表'!AE216)</f>
      </c>
      <c r="CD216" s="144">
        <f>IF('２０１６．５年生組合せ表'!AA216="","",'２０１６．５年生組合せ表'!AG216&amp;'２０１６．５年生組合せ表'!O216)</f>
      </c>
      <c r="CE216" s="144">
        <f>IF('２０１６．５年生組合せ表'!AE216="","",'２０１６．５年生組合せ表'!AE216)</f>
      </c>
      <c r="CF216" s="144">
        <f>IF('２０１６．５年生組合せ表'!AA216="","",'２０１６．５年生組合せ表'!AA216)</f>
      </c>
    </row>
    <row r="217" spans="79:84" ht="12.75">
      <c r="CA217" s="143">
        <f>IF('２０１６．５年生組合せ表'!AA217="","",'２０１６．５年生組合せ表'!O217&amp;'２０１６．５年生組合せ表'!AG217)</f>
      </c>
      <c r="CB217" s="144">
        <f>IF('２０１６．５年生組合せ表'!AA217="","",'２０１６．５年生組合せ表'!AA217)</f>
      </c>
      <c r="CC217" s="144">
        <f>IF('２０１６．５年生組合せ表'!AE217="","",'２０１６．５年生組合せ表'!AE217)</f>
      </c>
      <c r="CD217" s="144">
        <f>IF('２０１６．５年生組合せ表'!AA217="","",'２０１６．５年生組合せ表'!AG217&amp;'２０１６．５年生組合せ表'!O217)</f>
      </c>
      <c r="CE217" s="144">
        <f>IF('２０１６．５年生組合せ表'!AE217="","",'２０１６．５年生組合せ表'!AE217)</f>
      </c>
      <c r="CF217" s="144">
        <f>IF('２０１６．５年生組合せ表'!AA217="","",'２０１６．５年生組合せ表'!AA217)</f>
      </c>
    </row>
    <row r="218" spans="79:84" ht="12.75">
      <c r="CA218" s="143" t="str">
        <f>IF('２０１６．５年生組合せ表'!AA218="","",'２０１６．５年生組合せ表'!O218&amp;'２０１６．５年生組合せ表'!AG218)</f>
        <v>ベイエリアＹＭＣＡ</v>
      </c>
      <c r="CB218" s="144">
        <f>IF('２０１６．５年生組合せ表'!AA218="","",'２０１６．５年生組合せ表'!AA218)</f>
        <v>1</v>
      </c>
      <c r="CC218" s="144">
        <f>IF('２０１６．５年生組合せ表'!AE218="","",'２０１６．５年生組合せ表'!AE218)</f>
        <v>3</v>
      </c>
      <c r="CD218" s="144" t="str">
        <f>IF('２０１６．５年生組合せ表'!AA218="","",'２０１６．５年生組合せ表'!AG218&amp;'２０１６．５年生組合せ表'!O218)</f>
        <v>ＹＭＣＡベイエリア</v>
      </c>
      <c r="CE218" s="144">
        <f>IF('２０１６．５年生組合せ表'!AE218="","",'２０１６．５年生組合せ表'!AE218)</f>
        <v>3</v>
      </c>
      <c r="CF218" s="144">
        <f>IF('２０１６．５年生組合せ表'!AA218="","",'２０１６．５年生組合せ表'!AA218)</f>
        <v>1</v>
      </c>
    </row>
    <row r="219" spans="79:84" ht="12.75">
      <c r="CA219" s="143" t="str">
        <f>IF('２０１６．５年生組合せ表'!AA219="","",'２０１６．５年生組合せ表'!O219&amp;'２０１６．５年生組合せ表'!AG219)</f>
        <v>　バディＳＣ　ＦＣ東陽</v>
      </c>
      <c r="CB219" s="144" t="str">
        <f>IF('２０１６．５年生組合せ表'!AA219="","",'２０１６．５年生組合せ表'!AA219)</f>
        <v>フレンド</v>
      </c>
      <c r="CC219" s="144">
        <f>IF('２０１６．５年生組合せ表'!AE219="","",'２０１６．５年生組合せ表'!AE219)</f>
      </c>
      <c r="CD219" s="144" t="str">
        <f>IF('２０１６．５年生組合せ表'!AA219="","",'２０１６．５年生組合せ表'!AG219&amp;'２０１６．５年生組合せ表'!O219)</f>
        <v>　ＦＣ東陽　バディＳＣ</v>
      </c>
      <c r="CE219" s="144">
        <f>IF('２０１６．５年生組合せ表'!AE219="","",'２０１６．５年生組合せ表'!AE219)</f>
      </c>
      <c r="CF219" s="144" t="str">
        <f>IF('２０１６．５年生組合せ表'!AA219="","",'２０１６．５年生組合せ表'!AA219)</f>
        <v>フレンド</v>
      </c>
    </row>
    <row r="220" spans="79:84" ht="12.75">
      <c r="CA220" s="143" t="str">
        <f>IF('２０１６．５年生組合せ表'!AA220="","",'２０１６．５年生組合せ表'!O220&amp;'２０１６．５年生組合せ表'!AG220)</f>
        <v>　ＹＭＣＡ　Ｊスターズ</v>
      </c>
      <c r="CB220" s="144" t="str">
        <f>IF('２０１６．５年生組合せ表'!AA220="","",'２０１６．５年生組合せ表'!AA220)</f>
        <v>フレンド</v>
      </c>
      <c r="CC220" s="144">
        <f>IF('２０１６．５年生組合せ表'!AE220="","",'２０１６．５年生組合せ表'!AE220)</f>
      </c>
      <c r="CD220" s="144" t="str">
        <f>IF('２０１６．５年生組合せ表'!AA220="","",'２０１６．５年生組合せ表'!AG220&amp;'２０１６．５年生組合せ表'!O220)</f>
        <v>　Ｊスターズ　ＹＭＣＡ</v>
      </c>
      <c r="CE220" s="144">
        <f>IF('２０１６．５年生組合せ表'!AE220="","",'２０１６．５年生組合せ表'!AE220)</f>
      </c>
      <c r="CF220" s="144" t="str">
        <f>IF('２０１６．５年生組合せ表'!AA220="","",'２０１６．５年生組合せ表'!AA220)</f>
        <v>フレンド</v>
      </c>
    </row>
    <row r="221" spans="79:84" ht="12.75">
      <c r="CA221" s="143" t="str">
        <f>IF('２０１６．５年生組合せ表'!AA221="","",'２０１６．５年生組合せ表'!O221&amp;'２０１６．５年生組合せ表'!AG221)</f>
        <v>レインボーズベイエリア</v>
      </c>
      <c r="CB221" s="144">
        <f>IF('２０１６．５年生組合せ表'!AA221="","",'２０１６．５年生組合せ表'!AA221)</f>
        <v>3</v>
      </c>
      <c r="CC221" s="144">
        <f>IF('２０１６．５年生組合せ表'!AE221="","",'２０１６．５年生組合せ表'!AE221)</f>
        <v>2</v>
      </c>
      <c r="CD221" s="144" t="str">
        <f>IF('２０１６．５年生組合せ表'!AA221="","",'２０１６．５年生組合せ表'!AG221&amp;'２０１６．５年生組合せ表'!O221)</f>
        <v>ベイエリアレインボーズ</v>
      </c>
      <c r="CE221" s="144">
        <f>IF('２０１６．５年生組合せ表'!AE221="","",'２０１６．５年生組合せ表'!AE221)</f>
        <v>2</v>
      </c>
      <c r="CF221" s="144">
        <f>IF('２０１６．５年生組合せ表'!AA221="","",'２０１６．５年生組合せ表'!AA221)</f>
        <v>3</v>
      </c>
    </row>
    <row r="222" spans="79:84" ht="12.75">
      <c r="CA222" s="143" t="str">
        <f>IF('２０１６．５年生組合せ表'!AA222="","",'２０１６．５年生組合せ表'!O222&amp;'２０１６．５年生組合せ表'!AG222)</f>
        <v>　ＦＣ東陽　砂町ＳＣ</v>
      </c>
      <c r="CB222" s="144" t="str">
        <f>IF('２０１６．５年生組合せ表'!AA222="","",'２０１６．５年生組合せ表'!AA222)</f>
        <v>フレンド</v>
      </c>
      <c r="CC222" s="144">
        <f>IF('２０１６．５年生組合せ表'!AE222="","",'２０１６．５年生組合せ表'!AE222)</f>
      </c>
      <c r="CD222" s="144" t="str">
        <f>IF('２０１６．５年生組合せ表'!AA222="","",'２０１６．５年生組合せ表'!AG222&amp;'２０１６．５年生組合せ表'!O222)</f>
        <v>　砂町ＳＣ　ＦＣ東陽</v>
      </c>
      <c r="CE222" s="144">
        <f>IF('２０１６．５年生組合せ表'!AE222="","",'２０１６．５年生組合せ表'!AE222)</f>
      </c>
      <c r="CF222" s="144" t="str">
        <f>IF('２０１６．５年生組合せ表'!AA222="","",'２０１６．５年生組合せ表'!AA222)</f>
        <v>フレンド</v>
      </c>
    </row>
    <row r="223" spans="79:84" ht="12.75">
      <c r="CA223" s="143" t="str">
        <f>IF('２０１６．５年生組合せ表'!AA223="","",'２０１６．５年生組合せ表'!O223&amp;'２０１６．５年生組合せ表'!AG223)</f>
        <v>　Ｊスターズ　バディＳＣ</v>
      </c>
      <c r="CB223" s="144" t="str">
        <f>IF('２０１６．５年生組合せ表'!AA223="","",'２０１６．５年生組合せ表'!AA223)</f>
        <v>フレンド</v>
      </c>
      <c r="CC223" s="144">
        <f>IF('２０１６．５年生組合せ表'!AE223="","",'２０１６．５年生組合せ表'!AE223)</f>
      </c>
      <c r="CD223" s="144" t="str">
        <f>IF('２０１６．５年生組合せ表'!AA223="","",'２０１６．５年生組合せ表'!AG223&amp;'２０１６．５年生組合せ表'!O223)</f>
        <v>　バディＳＣ　Ｊスターズ</v>
      </c>
      <c r="CE223" s="144">
        <f>IF('２０１６．５年生組合せ表'!AE223="","",'２０１６．５年生組合せ表'!AE223)</f>
      </c>
      <c r="CF223" s="144" t="str">
        <f>IF('２０１６．５年生組合せ表'!AA223="","",'２０１６．５年生組合せ表'!AA223)</f>
        <v>フレンド</v>
      </c>
    </row>
    <row r="224" spans="79:84" ht="12.75">
      <c r="CA224" s="143" t="str">
        <f>IF('２０１６．５年生組合せ表'!AA224="","",'２０１６．５年生組合せ表'!O224&amp;'２０１６．５年生組合せ表'!AG224)</f>
        <v>砂町ＳＣレインボーズ</v>
      </c>
      <c r="CB224" s="144">
        <f>IF('２０１６．５年生組合せ表'!AA224="","",'２０１６．５年生組合せ表'!AA224)</f>
        <v>2</v>
      </c>
      <c r="CC224" s="144">
        <f>IF('２０１６．５年生組合せ表'!AE224="","",'２０１６．５年生組合せ表'!AE224)</f>
        <v>1</v>
      </c>
      <c r="CD224" s="144" t="str">
        <f>IF('２０１６．５年生組合せ表'!AA224="","",'２０１６．５年生組合せ表'!AG224&amp;'２０１６．５年生組合せ表'!O224)</f>
        <v>レインボーズ砂町ＳＣ</v>
      </c>
      <c r="CE224" s="144">
        <f>IF('２０１６．５年生組合せ表'!AE224="","",'２０１６．５年生組合せ表'!AE224)</f>
        <v>1</v>
      </c>
      <c r="CF224" s="144">
        <f>IF('２０１６．５年生組合せ表'!AA224="","",'２０１６．５年生組合せ表'!AA224)</f>
        <v>2</v>
      </c>
    </row>
    <row r="225" spans="79:84" ht="12.75">
      <c r="CA225" s="143">
        <f>IF('２０１６．５年生組合せ表'!AA225="","",'２０１６．５年生組合せ表'!O225&amp;'２０１６．５年生組合せ表'!AG225)</f>
      </c>
      <c r="CB225" s="144">
        <f>IF('２０１６．５年生組合せ表'!AA225="","",'２０１６．５年生組合せ表'!AA225)</f>
      </c>
      <c r="CC225" s="144">
        <f>IF('２０１６．５年生組合せ表'!AE225="","",'２０１６．５年生組合せ表'!AE225)</f>
      </c>
      <c r="CD225" s="144">
        <f>IF('２０１６．５年生組合せ表'!AA225="","",'２０１６．５年生組合せ表'!AG225&amp;'２０１６．５年生組合せ表'!O225)</f>
      </c>
      <c r="CE225" s="144">
        <f>IF('２０１６．５年生組合せ表'!AE225="","",'２０１６．５年生組合せ表'!AE225)</f>
      </c>
      <c r="CF225" s="144">
        <f>IF('２０１６．５年生組合せ表'!AA225="","",'２０１６．５年生組合せ表'!AA225)</f>
      </c>
    </row>
    <row r="226" spans="79:84" ht="12.75">
      <c r="CA226" s="143">
        <f>IF('２０１６．５年生組合せ表'!AA226="","",'２０１６．５年生組合せ表'!O226&amp;'２０１６．５年生組合せ表'!AG226)</f>
      </c>
      <c r="CB226" s="144">
        <f>IF('２０１６．５年生組合せ表'!AA226="","",'２０１６．５年生組合せ表'!AA226)</f>
      </c>
      <c r="CC226" s="144">
        <f>IF('２０１６．５年生組合せ表'!AE226="","",'２０１６．５年生組合せ表'!AE226)</f>
      </c>
      <c r="CD226" s="144">
        <f>IF('２０１６．５年生組合せ表'!AA226="","",'２０１６．５年生組合せ表'!AG226&amp;'２０１６．５年生組合せ表'!O226)</f>
      </c>
      <c r="CE226" s="144">
        <f>IF('２０１６．５年生組合せ表'!AE226="","",'２０１６．５年生組合せ表'!AE226)</f>
      </c>
      <c r="CF226" s="144">
        <f>IF('２０１６．５年生組合せ表'!AA226="","",'２０１６．５年生組合せ表'!AA226)</f>
      </c>
    </row>
    <row r="227" spans="79:84" ht="12.75">
      <c r="CA227" s="143">
        <f>IF('２０１６．５年生組合せ表'!AA235="","",'２０１６．５年生組合せ表'!O235&amp;'２０１６．５年生組合せ表'!AG235)</f>
      </c>
      <c r="CB227" s="144">
        <f>IF('２０１６．５年生組合せ表'!AA235="","",'２０１６．５年生組合せ表'!AA235)</f>
      </c>
      <c r="CC227" s="144">
        <f>IF('２０１６．５年生組合せ表'!AE235="","",'２０１６．５年生組合せ表'!AE235)</f>
      </c>
      <c r="CD227" s="144">
        <f>IF('２０１６．５年生組合せ表'!AA235="","",'２０１６．５年生組合せ表'!AG235&amp;'２０１６．５年生組合せ表'!O235)</f>
      </c>
      <c r="CE227" s="144">
        <f>IF('２０１６．５年生組合せ表'!AE235="","",'２０１６．５年生組合せ表'!AE235)</f>
      </c>
      <c r="CF227" s="144">
        <f>IF('２０１６．５年生組合せ表'!AA235="","",'２０１６．５年生組合せ表'!AA235)</f>
      </c>
    </row>
    <row r="228" spans="79:84" ht="12.75">
      <c r="CA228" s="143">
        <f>IF('２０１６．５年生組合せ表'!AA236="","",'２０１６．５年生組合せ表'!O236&amp;'２０１６．５年生組合せ表'!AG236)</f>
      </c>
      <c r="CB228" s="144">
        <f>IF('２０１６．５年生組合せ表'!AA236="","",'２０１６．５年生組合せ表'!AA236)</f>
      </c>
      <c r="CC228" s="144">
        <f>IF('２０１６．５年生組合せ表'!AE236="","",'２０１６．５年生組合せ表'!AE236)</f>
      </c>
      <c r="CD228" s="144">
        <f>IF('２０１６．５年生組合せ表'!AA236="","",'２０１６．５年生組合せ表'!AG236&amp;'２０１６．５年生組合せ表'!O236)</f>
      </c>
      <c r="CE228" s="144">
        <f>IF('２０１６．５年生組合せ表'!AE236="","",'２０１６．５年生組合せ表'!AE236)</f>
      </c>
      <c r="CF228" s="144">
        <f>IF('２０１６．５年生組合せ表'!AA236="","",'２０１６．５年生組合せ表'!AA236)</f>
      </c>
    </row>
    <row r="229" spans="79:84" ht="12.75">
      <c r="CA229" s="143">
        <f>IF('２０１６．５年生組合せ表'!AA237="","",'２０１６．５年生組合せ表'!O237&amp;'２０１６．５年生組合せ表'!AG237)</f>
      </c>
      <c r="CB229" s="144">
        <f>IF('２０１６．５年生組合せ表'!AA237="","",'２０１６．５年生組合せ表'!AA237)</f>
      </c>
      <c r="CC229" s="144">
        <f>IF('２０１６．５年生組合せ表'!AE237="","",'２０１６．５年生組合せ表'!AE237)</f>
      </c>
      <c r="CD229" s="144">
        <f>IF('２０１６．５年生組合せ表'!AA237="","",'２０１６．５年生組合せ表'!AG237&amp;'２０１６．５年生組合せ表'!O237)</f>
      </c>
      <c r="CE229" s="144">
        <f>IF('２０１６．５年生組合せ表'!AE237="","",'２０１６．５年生組合せ表'!AE237)</f>
      </c>
      <c r="CF229" s="144">
        <f>IF('２０１６．５年生組合せ表'!AA237="","",'２０１６．５年生組合せ表'!AA237)</f>
      </c>
    </row>
    <row r="230" spans="79:84" ht="12.75">
      <c r="CA230" s="143">
        <f>IF('２０１６．５年生組合せ表'!AA238="","",'２０１６．５年生組合せ表'!O238&amp;'２０１６．５年生組合せ表'!AG238)</f>
      </c>
      <c r="CB230" s="144">
        <f>IF('２０１６．５年生組合せ表'!AA238="","",'２０１６．５年生組合せ表'!AA238)</f>
      </c>
      <c r="CC230" s="144">
        <f>IF('２０１６．５年生組合せ表'!AE238="","",'２０１６．５年生組合せ表'!AE238)</f>
      </c>
      <c r="CD230" s="144">
        <f>IF('２０１６．５年生組合せ表'!AA238="","",'２０１６．５年生組合せ表'!AG238&amp;'２０１６．５年生組合せ表'!O238)</f>
      </c>
      <c r="CE230" s="144">
        <f>IF('２０１６．５年生組合せ表'!AE238="","",'２０１６．５年生組合せ表'!AE238)</f>
      </c>
      <c r="CF230" s="144">
        <f>IF('２０１６．５年生組合せ表'!AA238="","",'２０１６．５年生組合せ表'!AA238)</f>
      </c>
    </row>
    <row r="231" spans="79:84" ht="12.75">
      <c r="CA231" s="143">
        <f>IF('２０１６．５年生組合せ表'!AA239="","",'２０１６．５年生組合せ表'!O239&amp;'２０１６．５年生組合せ表'!AG239)</f>
      </c>
      <c r="CB231" s="144">
        <f>IF('２０１６．５年生組合せ表'!AA239="","",'２０１６．５年生組合せ表'!AA239)</f>
      </c>
      <c r="CC231" s="144">
        <f>IF('２０１６．５年生組合せ表'!AE239="","",'２０１６．５年生組合せ表'!AE239)</f>
      </c>
      <c r="CD231" s="144">
        <f>IF('２０１６．５年生組合せ表'!AA239="","",'２０１６．５年生組合せ表'!AG239&amp;'２０１６．５年生組合せ表'!O239)</f>
      </c>
      <c r="CE231" s="144">
        <f>IF('２０１６．５年生組合せ表'!AE239="","",'２０１６．５年生組合せ表'!AE239)</f>
      </c>
      <c r="CF231" s="144">
        <f>IF('２０１６．５年生組合せ表'!AA239="","",'２０１６．５年生組合せ表'!AA239)</f>
      </c>
    </row>
    <row r="232" spans="79:84" ht="12.75">
      <c r="CA232" s="143">
        <f>IF('２０１６．５年生組合せ表'!AA240="","",'２０１６．５年生組合せ表'!O240&amp;'２０１６．５年生組合せ表'!AG240)</f>
      </c>
      <c r="CB232" s="144">
        <f>IF('２０１６．５年生組合せ表'!AA240="","",'２０１６．５年生組合せ表'!AA240)</f>
      </c>
      <c r="CC232" s="144">
        <f>IF('２０１６．５年生組合せ表'!AE240="","",'２０１６．５年生組合せ表'!AE240)</f>
      </c>
      <c r="CD232" s="144">
        <f>IF('２０１６．５年生組合せ表'!AA240="","",'２０１６．５年生組合せ表'!AG240&amp;'２０１６．５年生組合せ表'!O240)</f>
      </c>
      <c r="CE232" s="144">
        <f>IF('２０１６．５年生組合せ表'!AE240="","",'２０１６．５年生組合せ表'!AE240)</f>
      </c>
      <c r="CF232" s="144">
        <f>IF('２０１６．５年生組合せ表'!AA240="","",'２０１６．５年生組合せ表'!AA240)</f>
      </c>
    </row>
    <row r="233" spans="79:84" ht="12.75">
      <c r="CA233" s="143">
        <f>IF('２０１６．５年生組合せ表'!AA241="","",'２０１６．５年生組合せ表'!O241&amp;'２０１６．５年生組合せ表'!AG241)</f>
      </c>
      <c r="CB233" s="144">
        <f>IF('２０１６．５年生組合せ表'!AA241="","",'２０１６．５年生組合せ表'!AA241)</f>
      </c>
      <c r="CC233" s="144">
        <f>IF('２０１６．５年生組合せ表'!AE241="","",'２０１６．５年生組合せ表'!AE241)</f>
      </c>
      <c r="CD233" s="144">
        <f>IF('２０１６．５年生組合せ表'!AA241="","",'２０１６．５年生組合せ表'!AG241&amp;'２０１６．５年生組合せ表'!O241)</f>
      </c>
      <c r="CE233" s="144">
        <f>IF('２０１６．５年生組合せ表'!AE241="","",'２０１６．５年生組合せ表'!AE241)</f>
      </c>
      <c r="CF233" s="144">
        <f>IF('２０１６．５年生組合せ表'!AA241="","",'２０１６．５年生組合せ表'!AA241)</f>
      </c>
    </row>
    <row r="234" spans="79:84" ht="12.75">
      <c r="CA234" s="143">
        <f>IF('２０１６．５年生組合せ表'!AA242="","",'２０１６．５年生組合せ表'!O242&amp;'２０１６．５年生組合せ表'!AG242)</f>
      </c>
      <c r="CB234" s="144">
        <f>IF('２０１６．５年生組合せ表'!AA242="","",'２０１６．５年生組合せ表'!AA242)</f>
      </c>
      <c r="CC234" s="144">
        <f>IF('２０１６．５年生組合せ表'!AE242="","",'２０１６．５年生組合せ表'!AE242)</f>
      </c>
      <c r="CD234" s="144">
        <f>IF('２０１６．５年生組合せ表'!AA242="","",'２０１６．５年生組合せ表'!AG242&amp;'２０１６．５年生組合せ表'!O242)</f>
      </c>
      <c r="CE234" s="144">
        <f>IF('２０１６．５年生組合せ表'!AE242="","",'２０１６．５年生組合せ表'!AE242)</f>
      </c>
      <c r="CF234" s="144">
        <f>IF('２０１６．５年生組合せ表'!AA242="","",'２０１６．５年生組合せ表'!AA242)</f>
      </c>
    </row>
    <row r="235" spans="79:84" ht="12.75">
      <c r="CA235" s="143">
        <f>IF('２０１６．５年生組合せ表'!AA243="","",'２０１６．５年生組合せ表'!O243&amp;'２０１６．５年生組合せ表'!AG243)</f>
      </c>
      <c r="CB235" s="144">
        <f>IF('２０１６．５年生組合せ表'!AA243="","",'２０１６．５年生組合せ表'!AA243)</f>
      </c>
      <c r="CC235" s="144">
        <f>IF('２０１６．５年生組合せ表'!AE243="","",'２０１６．５年生組合せ表'!AE243)</f>
      </c>
      <c r="CD235" s="144">
        <f>IF('２０１６．５年生組合せ表'!AA243="","",'２０１６．５年生組合せ表'!AG243&amp;'２０１６．５年生組合せ表'!O243)</f>
      </c>
      <c r="CE235" s="144">
        <f>IF('２０１６．５年生組合せ表'!AE243="","",'２０１６．５年生組合せ表'!AE243)</f>
      </c>
      <c r="CF235" s="144">
        <f>IF('２０１６．５年生組合せ表'!AA243="","",'２０１６．５年生組合せ表'!AA243)</f>
      </c>
    </row>
    <row r="236" spans="79:84" ht="12.75">
      <c r="CA236" s="143">
        <f>IF('２０１６．５年生組合せ表'!AA244="","",'２０１６．５年生組合せ表'!O244&amp;'２０１６．５年生組合せ表'!AG244)</f>
      </c>
      <c r="CB236" s="144">
        <f>IF('２０１６．５年生組合せ表'!AA244="","",'２０１６．５年生組合せ表'!AA244)</f>
      </c>
      <c r="CC236" s="144">
        <f>IF('２０１６．５年生組合せ表'!AE244="","",'２０１６．５年生組合せ表'!AE244)</f>
      </c>
      <c r="CD236" s="144">
        <f>IF('２０１６．５年生組合せ表'!AA244="","",'２０１６．５年生組合せ表'!AG244&amp;'２０１６．５年生組合せ表'!O244)</f>
      </c>
      <c r="CE236" s="144">
        <f>IF('２０１６．５年生組合せ表'!AE244="","",'２０１６．５年生組合せ表'!AE244)</f>
      </c>
      <c r="CF236" s="144">
        <f>IF('２０１６．５年生組合せ表'!AA244="","",'２０１６．５年生組合せ表'!AA244)</f>
      </c>
    </row>
    <row r="237" spans="79:84" ht="12.75">
      <c r="CA237" s="143">
        <f>IF('２０１６．５年生組合せ表'!AA245="","",'２０１６．５年生組合せ表'!O245&amp;'２０１６．５年生組合せ表'!AG245)</f>
      </c>
      <c r="CB237" s="144">
        <f>IF('２０１６．５年生組合せ表'!AA245="","",'２０１６．５年生組合せ表'!AA245)</f>
      </c>
      <c r="CC237" s="144">
        <f>IF('２０１６．５年生組合せ表'!AE245="","",'２０１６．５年生組合せ表'!AE245)</f>
      </c>
      <c r="CD237" s="144">
        <f>IF('２０１６．５年生組合せ表'!AA245="","",'２０１６．５年生組合せ表'!AG245&amp;'２０１６．５年生組合せ表'!O245)</f>
      </c>
      <c r="CE237" s="144">
        <f>IF('２０１６．５年生組合せ表'!AE245="","",'２０１６．５年生組合せ表'!AE245)</f>
      </c>
      <c r="CF237" s="144">
        <f>IF('２０１６．５年生組合せ表'!AA245="","",'２０１６．５年生組合せ表'!AA245)</f>
      </c>
    </row>
    <row r="238" spans="79:84" ht="12.75">
      <c r="CA238" s="143">
        <f>IF('２０１６．５年生組合せ表'!AA246="","",'２０１６．５年生組合せ表'!O246&amp;'２０１６．５年生組合せ表'!AG246)</f>
      </c>
      <c r="CB238" s="144">
        <f>IF('２０１６．５年生組合せ表'!AA246="","",'２０１６．５年生組合せ表'!AA246)</f>
      </c>
      <c r="CC238" s="144">
        <f>IF('２０１６．５年生組合せ表'!AE246="","",'２０１６．５年生組合せ表'!AE246)</f>
      </c>
      <c r="CD238" s="144">
        <f>IF('２０１６．５年生組合せ表'!AA246="","",'２０１６．５年生組合せ表'!AG246&amp;'２０１６．５年生組合せ表'!O246)</f>
      </c>
      <c r="CE238" s="144">
        <f>IF('２０１６．５年生組合せ表'!AE246="","",'２０１６．５年生組合せ表'!AE246)</f>
      </c>
      <c r="CF238" s="144">
        <f>IF('２０１６．５年生組合せ表'!AA246="","",'２０１６．５年生組合せ表'!AA246)</f>
      </c>
    </row>
    <row r="239" spans="79:84" ht="12.75">
      <c r="CA239" s="143">
        <f>IF('２０１６．５年生組合せ表'!AA247="","",'２０１６．５年生組合せ表'!O247&amp;'２０１６．５年生組合せ表'!AG247)</f>
      </c>
      <c r="CB239" s="144">
        <f>IF('２０１６．５年生組合せ表'!AA247="","",'２０１６．５年生組合せ表'!AA247)</f>
      </c>
      <c r="CC239" s="144">
        <f>IF('２０１６．５年生組合せ表'!AE247="","",'２０１６．５年生組合せ表'!AE247)</f>
      </c>
      <c r="CD239" s="144">
        <f>IF('２０１６．５年生組合せ表'!AA247="","",'２０１６．５年生組合せ表'!AG247&amp;'２０１６．５年生組合せ表'!O247)</f>
      </c>
      <c r="CE239" s="144">
        <f>IF('２０１６．５年生組合せ表'!AE247="","",'２０１６．５年生組合せ表'!AE247)</f>
      </c>
      <c r="CF239" s="144">
        <f>IF('２０１６．５年生組合せ表'!AA247="","",'２０１６．５年生組合せ表'!AA247)</f>
      </c>
    </row>
    <row r="240" spans="79:84" ht="12.75">
      <c r="CA240" s="143">
        <f>IF('２０１６．５年生組合せ表'!AA248="","",'２０１６．５年生組合せ表'!O248&amp;'２０１６．５年生組合せ表'!AG248)</f>
      </c>
      <c r="CB240" s="144">
        <f>IF('２０１６．５年生組合せ表'!AA248="","",'２０１６．５年生組合せ表'!AA248)</f>
      </c>
      <c r="CC240" s="144">
        <f>IF('２０１６．５年生組合せ表'!AE248="","",'２０１６．５年生組合せ表'!AE248)</f>
      </c>
      <c r="CD240" s="144">
        <f>IF('２０１６．５年生組合せ表'!AA248="","",'２０１６．５年生組合せ表'!AG248&amp;'２０１６．５年生組合せ表'!O248)</f>
      </c>
      <c r="CE240" s="144">
        <f>IF('２０１６．５年生組合せ表'!AE248="","",'２０１６．５年生組合せ表'!AE248)</f>
      </c>
      <c r="CF240" s="144">
        <f>IF('２０１６．５年生組合せ表'!AA248="","",'２０１６．５年生組合せ表'!AA248)</f>
      </c>
    </row>
    <row r="241" spans="79:84" ht="12.75">
      <c r="CA241" s="143">
        <f>IF('２０１６．５年生組合せ表'!AA249="","",'２０１６．５年生組合せ表'!O249&amp;'２０１６．５年生組合せ表'!AG249)</f>
      </c>
      <c r="CB241" s="144">
        <f>IF('２０１６．５年生組合せ表'!AA249="","",'２０１６．５年生組合せ表'!AA249)</f>
      </c>
      <c r="CC241" s="144">
        <f>IF('２０１６．５年生組合せ表'!AE249="","",'２０１６．５年生組合せ表'!AE249)</f>
      </c>
      <c r="CD241" s="144">
        <f>IF('２０１６．５年生組合せ表'!AA249="","",'２０１６．５年生組合せ表'!AG249&amp;'２０１６．５年生組合せ表'!O249)</f>
      </c>
      <c r="CE241" s="144">
        <f>IF('２０１６．５年生組合せ表'!AE249="","",'２０１６．５年生組合せ表'!AE249)</f>
      </c>
      <c r="CF241" s="144">
        <f>IF('２０１６．５年生組合せ表'!AA249="","",'２０１６．５年生組合せ表'!AA249)</f>
      </c>
    </row>
    <row r="242" spans="79:84" ht="12.75">
      <c r="CA242" s="143">
        <f>IF('２０１６．５年生組合せ表'!AA250="","",'２０１６．５年生組合せ表'!O250&amp;'２０１６．５年生組合せ表'!AG250)</f>
      </c>
      <c r="CB242" s="144">
        <f>IF('２０１６．５年生組合せ表'!AA250="","",'２０１６．５年生組合せ表'!AA250)</f>
      </c>
      <c r="CC242" s="144">
        <f>IF('２０１６．５年生組合せ表'!AE250="","",'２０１６．５年生組合せ表'!AE250)</f>
      </c>
      <c r="CD242" s="144">
        <f>IF('２０１６．５年生組合せ表'!AA250="","",'２０１６．５年生組合せ表'!AG250&amp;'２０１６．５年生組合せ表'!O250)</f>
      </c>
      <c r="CE242" s="144">
        <f>IF('２０１６．５年生組合せ表'!AE250="","",'２０１６．５年生組合せ表'!AE250)</f>
      </c>
      <c r="CF242" s="144">
        <f>IF('２０１６．５年生組合せ表'!AA250="","",'２０１６．５年生組合せ表'!AA250)</f>
      </c>
    </row>
    <row r="243" spans="79:84" ht="12.75">
      <c r="CA243" s="143">
        <f>IF('２０１６．５年生組合せ表'!AA251="","",'２０１６．５年生組合せ表'!O251&amp;'２０１６．５年生組合せ表'!AG251)</f>
      </c>
      <c r="CB243" s="144">
        <f>IF('２０１６．５年生組合せ表'!AA251="","",'２０１６．５年生組合せ表'!AA251)</f>
      </c>
      <c r="CC243" s="144">
        <f>IF('２０１６．５年生組合せ表'!AE251="","",'２０１６．５年生組合せ表'!AE251)</f>
      </c>
      <c r="CD243" s="144">
        <f>IF('２０１６．５年生組合せ表'!AA251="","",'２０１６．５年生組合せ表'!AG251&amp;'２０１６．５年生組合せ表'!O251)</f>
      </c>
      <c r="CE243" s="144">
        <f>IF('２０１６．５年生組合せ表'!AE251="","",'２０１６．５年生組合せ表'!AE251)</f>
      </c>
      <c r="CF243" s="144">
        <f>IF('２０１６．５年生組合せ表'!AA251="","",'２０１６．５年生組合せ表'!AA251)</f>
      </c>
    </row>
    <row r="244" spans="79:84" ht="12.75">
      <c r="CA244" s="143">
        <f>IF('２０１６．５年生組合せ表'!AA252="","",'２０１６．５年生組合せ表'!O252&amp;'２０１６．５年生組合せ表'!AG252)</f>
      </c>
      <c r="CB244" s="144">
        <f>IF('２０１６．５年生組合せ表'!AA252="","",'２０１６．５年生組合せ表'!AA252)</f>
      </c>
      <c r="CC244" s="144">
        <f>IF('２０１６．５年生組合せ表'!AE252="","",'２０１６．５年生組合せ表'!AE252)</f>
      </c>
      <c r="CD244" s="144">
        <f>IF('２０１６．５年生組合せ表'!AA252="","",'２０１６．５年生組合せ表'!AG252&amp;'２０１６．５年生組合せ表'!O252)</f>
      </c>
      <c r="CE244" s="144">
        <f>IF('２０１６．５年生組合せ表'!AE252="","",'２０１６．５年生組合せ表'!AE252)</f>
      </c>
      <c r="CF244" s="144">
        <f>IF('２０１６．５年生組合せ表'!AA252="","",'２０１６．５年生組合せ表'!AA252)</f>
      </c>
    </row>
    <row r="245" spans="79:84" ht="12.75">
      <c r="CA245" s="143">
        <f>IF('２０１６．５年生組合せ表'!AA253="","",'２０１６．５年生組合せ表'!O253&amp;'２０１６．５年生組合せ表'!AG253)</f>
      </c>
      <c r="CB245" s="144">
        <f>IF('２０１６．５年生組合せ表'!AA253="","",'２０１６．５年生組合せ表'!AA253)</f>
      </c>
      <c r="CC245" s="144">
        <f>IF('２０１６．５年生組合せ表'!AE253="","",'２０１６．５年生組合せ表'!AE253)</f>
      </c>
      <c r="CD245" s="144">
        <f>IF('２０１６．５年生組合せ表'!AA253="","",'２０１６．５年生組合せ表'!AG253&amp;'２０１６．５年生組合せ表'!O253)</f>
      </c>
      <c r="CE245" s="144">
        <f>IF('２０１６．５年生組合せ表'!AE253="","",'２０１６．５年生組合せ表'!AE253)</f>
      </c>
      <c r="CF245" s="144">
        <f>IF('２０１６．５年生組合せ表'!AA253="","",'２０１６．５年生組合せ表'!AA253)</f>
      </c>
    </row>
    <row r="246" spans="79:84" ht="12.75">
      <c r="CA246" s="143">
        <f>IF('２０１６．５年生組合せ表'!AA254="","",'２０１６．５年生組合せ表'!O254&amp;'２０１６．５年生組合せ表'!AG254)</f>
      </c>
      <c r="CB246" s="144">
        <f>IF('２０１６．５年生組合せ表'!AA254="","",'２０１６．５年生組合せ表'!AA254)</f>
      </c>
      <c r="CC246" s="144">
        <f>IF('２０１６．５年生組合せ表'!AE254="","",'２０１６．５年生組合せ表'!AE254)</f>
      </c>
      <c r="CD246" s="144">
        <f>IF('２０１６．５年生組合せ表'!AA254="","",'２０１６．５年生組合せ表'!AG254&amp;'２０１６．５年生組合せ表'!O254)</f>
      </c>
      <c r="CE246" s="144">
        <f>IF('２０１６．５年生組合せ表'!AE254="","",'２０１６．５年生組合せ表'!AE254)</f>
      </c>
      <c r="CF246" s="144">
        <f>IF('２０１６．５年生組合せ表'!AA254="","",'２０１６．５年生組合せ表'!AA254)</f>
      </c>
    </row>
    <row r="247" spans="79:84" ht="12.75">
      <c r="CA247" s="143">
        <f>IF('２０１６．５年生組合せ表'!AA255="","",'２０１６．５年生組合せ表'!O255&amp;'２０１６．５年生組合せ表'!AG255)</f>
      </c>
      <c r="CB247" s="144">
        <f>IF('２０１６．５年生組合せ表'!AA255="","",'２０１６．５年生組合せ表'!AA255)</f>
      </c>
      <c r="CC247" s="144">
        <f>IF('２０１６．５年生組合せ表'!AE255="","",'２０１６．５年生組合せ表'!AE255)</f>
      </c>
      <c r="CD247" s="144">
        <f>IF('２０１６．５年生組合せ表'!AA255="","",'２０１６．５年生組合せ表'!AG255&amp;'２０１６．５年生組合せ表'!O255)</f>
      </c>
      <c r="CE247" s="144">
        <f>IF('２０１６．５年生組合せ表'!AE255="","",'２０１６．５年生組合せ表'!AE255)</f>
      </c>
      <c r="CF247" s="144">
        <f>IF('２０１６．５年生組合せ表'!AA255="","",'２０１６．５年生組合せ表'!AA255)</f>
      </c>
    </row>
    <row r="248" spans="79:84" ht="12.75">
      <c r="CA248" s="143">
        <f>IF('２０１６．５年生組合せ表'!AA256="","",'２０１６．５年生組合せ表'!O256&amp;'２０１６．５年生組合せ表'!AG256)</f>
      </c>
      <c r="CB248" s="144">
        <f>IF('２０１６．５年生組合せ表'!AA256="","",'２０１６．５年生組合せ表'!AA256)</f>
      </c>
      <c r="CC248" s="144">
        <f>IF('２０１６．５年生組合せ表'!AE256="","",'２０１６．５年生組合せ表'!AE256)</f>
      </c>
      <c r="CD248" s="144">
        <f>IF('２０１６．５年生組合せ表'!AA256="","",'２０１６．５年生組合せ表'!AG256&amp;'２０１６．５年生組合せ表'!O256)</f>
      </c>
      <c r="CE248" s="144">
        <f>IF('２０１６．５年生組合せ表'!AE256="","",'２０１６．５年生組合せ表'!AE256)</f>
      </c>
      <c r="CF248" s="144">
        <f>IF('２０１６．５年生組合せ表'!AA256="","",'２０１６．５年生組合せ表'!AA256)</f>
      </c>
    </row>
    <row r="249" spans="79:84" ht="12.75">
      <c r="CA249" s="143">
        <f>IF('２０１６．５年生組合せ表'!AA257="","",'２０１６．５年生組合せ表'!O257&amp;'２０１６．５年生組合せ表'!AG257)</f>
      </c>
      <c r="CB249" s="144">
        <f>IF('２０１６．５年生組合せ表'!AA257="","",'２０１６．５年生組合せ表'!AA257)</f>
      </c>
      <c r="CC249" s="144">
        <f>IF('２０１６．５年生組合せ表'!AE257="","",'２０１６．５年生組合せ表'!AE257)</f>
      </c>
      <c r="CD249" s="144">
        <f>IF('２０１６．５年生組合せ表'!AA257="","",'２０１６．５年生組合せ表'!AG257&amp;'２０１６．５年生組合せ表'!O257)</f>
      </c>
      <c r="CE249" s="144">
        <f>IF('２０１６．５年生組合せ表'!AE257="","",'２０１６．５年生組合せ表'!AE257)</f>
      </c>
      <c r="CF249" s="144">
        <f>IF('２０１６．５年生組合せ表'!AA257="","",'２０１６．５年生組合せ表'!AA257)</f>
      </c>
    </row>
    <row r="250" spans="79:84" ht="12.75">
      <c r="CA250" s="143">
        <f>IF('２０１６．５年生組合せ表'!AA258="","",'２０１６．５年生組合せ表'!O258&amp;'２０１６．５年生組合せ表'!AG258)</f>
      </c>
      <c r="CB250" s="144">
        <f>IF('２０１６．５年生組合せ表'!AA258="","",'２０１６．５年生組合せ表'!AA258)</f>
      </c>
      <c r="CC250" s="144">
        <f>IF('２０１６．５年生組合せ表'!AE258="","",'２０１６．５年生組合せ表'!AE258)</f>
      </c>
      <c r="CD250" s="144">
        <f>IF('２０１６．５年生組合せ表'!AA258="","",'２０１６．５年生組合せ表'!AG258&amp;'２０１６．５年生組合せ表'!O258)</f>
      </c>
      <c r="CE250" s="144">
        <f>IF('２０１６．５年生組合せ表'!AE258="","",'２０１６．５年生組合せ表'!AE258)</f>
      </c>
      <c r="CF250" s="144">
        <f>IF('２０１６．５年生組合せ表'!AA258="","",'２０１６．５年生組合せ表'!AA258)</f>
      </c>
    </row>
    <row r="251" spans="79:84" ht="12.75">
      <c r="CA251" s="143">
        <f>IF('２０１６．５年生組合せ表'!AA259="","",'２０１６．５年生組合せ表'!O259&amp;'２０１６．５年生組合せ表'!AG259)</f>
      </c>
      <c r="CB251" s="144">
        <f>IF('２０１６．５年生組合せ表'!AA259="","",'２０１６．５年生組合せ表'!AA259)</f>
      </c>
      <c r="CC251" s="144">
        <f>IF('２０１６．５年生組合せ表'!AE259="","",'２０１６．５年生組合せ表'!AE259)</f>
      </c>
      <c r="CD251" s="144">
        <f>IF('２０１６．５年生組合せ表'!AA259="","",'２０１６．５年生組合せ表'!AG259&amp;'２０１６．５年生組合せ表'!O259)</f>
      </c>
      <c r="CE251" s="144">
        <f>IF('２０１６．５年生組合せ表'!AE259="","",'２０１６．５年生組合せ表'!AE259)</f>
      </c>
      <c r="CF251" s="144">
        <f>IF('２０１６．５年生組合せ表'!AA259="","",'２０１６．５年生組合せ表'!AA259)</f>
      </c>
    </row>
    <row r="252" spans="79:84" ht="12.75">
      <c r="CA252" s="143">
        <f>IF('２０１６．５年生組合せ表'!AA260="","",'２０１６．５年生組合せ表'!O260&amp;'２０１６．５年生組合せ表'!AG260)</f>
      </c>
      <c r="CB252" s="144">
        <f>IF('２０１６．５年生組合せ表'!AA260="","",'２０１６．５年生組合せ表'!AA260)</f>
      </c>
      <c r="CC252" s="144">
        <f>IF('２０１６．５年生組合せ表'!AE260="","",'２０１６．５年生組合せ表'!AE260)</f>
      </c>
      <c r="CD252" s="144">
        <f>IF('２０１６．５年生組合せ表'!AA260="","",'２０１６．５年生組合せ表'!AG260&amp;'２０１６．５年生組合せ表'!O260)</f>
      </c>
      <c r="CE252" s="144">
        <f>IF('２０１６．５年生組合せ表'!AE260="","",'２０１６．５年生組合せ表'!AE260)</f>
      </c>
      <c r="CF252" s="144">
        <f>IF('２０１６．５年生組合せ表'!AA260="","",'２０１６．５年生組合せ表'!AA260)</f>
      </c>
    </row>
    <row r="253" spans="79:84" ht="12.75">
      <c r="CA253" s="143">
        <f>IF('２０１６．５年生組合せ表'!AA261="","",'２０１６．５年生組合せ表'!O261&amp;'２０１６．５年生組合せ表'!AG261)</f>
      </c>
      <c r="CB253" s="144">
        <f>IF('２０１６．５年生組合せ表'!AA261="","",'２０１６．５年生組合せ表'!AA261)</f>
      </c>
      <c r="CC253" s="144">
        <f>IF('２０１６．５年生組合せ表'!AE261="","",'２０１６．５年生組合せ表'!AE261)</f>
      </c>
      <c r="CD253" s="144">
        <f>IF('２０１６．５年生組合せ表'!AA261="","",'２０１６．５年生組合せ表'!AG261&amp;'２０１６．５年生組合せ表'!O261)</f>
      </c>
      <c r="CE253" s="144">
        <f>IF('２０１６．５年生組合せ表'!AE261="","",'２０１６．５年生組合せ表'!AE261)</f>
      </c>
      <c r="CF253" s="144">
        <f>IF('２０１６．５年生組合せ表'!AA261="","",'２０１６．５年生組合せ表'!AA261)</f>
      </c>
    </row>
    <row r="254" spans="79:84" ht="12.75">
      <c r="CA254" s="143">
        <f>IF('２０１６．５年生組合せ表'!AA262="","",'２０１６．５年生組合せ表'!O262&amp;'２０１６．５年生組合せ表'!AG262)</f>
      </c>
      <c r="CB254" s="144">
        <f>IF('２０１６．５年生組合せ表'!AA262="","",'２０１６．５年生組合せ表'!AA262)</f>
      </c>
      <c r="CC254" s="144">
        <f>IF('２０１６．５年生組合せ表'!AE262="","",'２０１６．５年生組合せ表'!AE262)</f>
      </c>
      <c r="CD254" s="144">
        <f>IF('２０１６．５年生組合せ表'!AA262="","",'２０１６．５年生組合せ表'!AG262&amp;'２０１６．５年生組合せ表'!O262)</f>
      </c>
      <c r="CE254" s="144">
        <f>IF('２０１６．５年生組合せ表'!AE262="","",'２０１６．５年生組合せ表'!AE262)</f>
      </c>
      <c r="CF254" s="144">
        <f>IF('２０１６．５年生組合せ表'!AA262="","",'２０１６．５年生組合せ表'!AA262)</f>
      </c>
    </row>
    <row r="255" spans="79:84" ht="12.75">
      <c r="CA255" s="143">
        <f>IF('２０１６．５年生組合せ表'!AA263="","",'２０１６．５年生組合せ表'!O263&amp;'２０１６．５年生組合せ表'!AG263)</f>
      </c>
      <c r="CB255" s="144">
        <f>IF('２０１６．５年生組合せ表'!AA263="","",'２０１６．５年生組合せ表'!AA263)</f>
      </c>
      <c r="CC255" s="144">
        <f>IF('２０１６．５年生組合せ表'!AE263="","",'２０１６．５年生組合せ表'!AE263)</f>
      </c>
      <c r="CD255" s="144">
        <f>IF('２０１６．５年生組合せ表'!AA263="","",'２０１６．５年生組合せ表'!AG263&amp;'２０１６．５年生組合せ表'!O263)</f>
      </c>
      <c r="CE255" s="144">
        <f>IF('２０１６．５年生組合せ表'!AE263="","",'２０１６．５年生組合せ表'!AE263)</f>
      </c>
      <c r="CF255" s="144">
        <f>IF('２０１６．５年生組合せ表'!AA263="","",'２０１６．５年生組合せ表'!AA263)</f>
      </c>
    </row>
    <row r="256" spans="79:84" ht="12.75">
      <c r="CA256" s="143">
        <f>IF('２０１６．５年生組合せ表'!AA264="","",'２０１６．５年生組合せ表'!O264&amp;'２０１６．５年生組合せ表'!AG264)</f>
      </c>
      <c r="CB256" s="144">
        <f>IF('２０１６．５年生組合せ表'!AA264="","",'２０１６．５年生組合せ表'!AA264)</f>
      </c>
      <c r="CC256" s="144">
        <f>IF('２０１６．５年生組合せ表'!AE264="","",'２０１６．５年生組合せ表'!AE264)</f>
      </c>
      <c r="CD256" s="144">
        <f>IF('２０１６．５年生組合せ表'!AA264="","",'２０１６．５年生組合せ表'!AG264&amp;'２０１６．５年生組合せ表'!O264)</f>
      </c>
      <c r="CE256" s="144">
        <f>IF('２０１６．５年生組合せ表'!AE264="","",'２０１６．５年生組合せ表'!AE264)</f>
      </c>
      <c r="CF256" s="144">
        <f>IF('２０１６．５年生組合せ表'!AA264="","",'２０１６．５年生組合せ表'!AA264)</f>
      </c>
    </row>
    <row r="257" spans="79:84" ht="12.75">
      <c r="CA257" s="143">
        <f>IF('２０１６．５年生組合せ表'!AA265="","",'２０１６．５年生組合せ表'!O265&amp;'２０１６．５年生組合せ表'!AG265)</f>
      </c>
      <c r="CB257" s="144">
        <f>IF('２０１６．５年生組合せ表'!AA265="","",'２０１６．５年生組合せ表'!AA265)</f>
      </c>
      <c r="CC257" s="144">
        <f>IF('２０１６．５年生組合せ表'!AE265="","",'２０１６．５年生組合せ表'!AE265)</f>
      </c>
      <c r="CD257" s="144">
        <f>IF('２０１６．５年生組合せ表'!AA265="","",'２０１６．５年生組合せ表'!AG265&amp;'２０１６．５年生組合せ表'!O265)</f>
      </c>
      <c r="CE257" s="144">
        <f>IF('２０１６．５年生組合せ表'!AE265="","",'２０１６．５年生組合せ表'!AE265)</f>
      </c>
      <c r="CF257" s="144">
        <f>IF('２０１６．５年生組合せ表'!AA265="","",'２０１６．５年生組合せ表'!AA265)</f>
      </c>
    </row>
    <row r="258" spans="79:84" ht="12.75">
      <c r="CA258" s="143">
        <f>IF('２０１６．５年生組合せ表'!AA266="","",'２０１６．５年生組合せ表'!O266&amp;'２０１６．５年生組合せ表'!AG266)</f>
      </c>
      <c r="CB258" s="144">
        <f>IF('２０１６．５年生組合せ表'!AA266="","",'２０１６．５年生組合せ表'!AA266)</f>
      </c>
      <c r="CC258" s="144">
        <f>IF('２０１６．５年生組合せ表'!AE266="","",'２０１６．５年生組合せ表'!AE266)</f>
      </c>
      <c r="CD258" s="144">
        <f>IF('２０１６．５年生組合せ表'!AA266="","",'２０１６．５年生組合せ表'!AG266&amp;'２０１６．５年生組合せ表'!O266)</f>
      </c>
      <c r="CE258" s="144">
        <f>IF('２０１６．５年生組合せ表'!AE266="","",'２０１６．５年生組合せ表'!AE266)</f>
      </c>
      <c r="CF258" s="144">
        <f>IF('２０１６．５年生組合せ表'!AA266="","",'２０１６．５年生組合せ表'!AA266)</f>
      </c>
    </row>
    <row r="259" spans="79:84" ht="12.75">
      <c r="CA259" s="143">
        <f>IF('２０１６．５年生組合せ表'!AA267="","",'２０１６．５年生組合せ表'!O267&amp;'２０１６．５年生組合せ表'!AG267)</f>
      </c>
      <c r="CB259" s="144">
        <f>IF('２０１６．５年生組合せ表'!AA267="","",'２０１６．５年生組合せ表'!AA267)</f>
      </c>
      <c r="CC259" s="144">
        <f>IF('２０１６．５年生組合せ表'!AE267="","",'２０１６．５年生組合せ表'!AE267)</f>
      </c>
      <c r="CD259" s="144">
        <f>IF('２０１６．５年生組合せ表'!AA267="","",'２０１６．５年生組合せ表'!AG267&amp;'２０１６．５年生組合せ表'!O267)</f>
      </c>
      <c r="CE259" s="144">
        <f>IF('２０１６．５年生組合せ表'!AE267="","",'２０１６．５年生組合せ表'!AE267)</f>
      </c>
      <c r="CF259" s="144">
        <f>IF('２０１６．５年生組合せ表'!AA267="","",'２０１６．５年生組合せ表'!AA267)</f>
      </c>
    </row>
    <row r="260" spans="79:84" ht="12.75">
      <c r="CA260" s="143">
        <f>IF('２０１６．５年生組合せ表'!AA268="","",'２０１６．５年生組合せ表'!O268&amp;'２０１６．５年生組合せ表'!AG268)</f>
      </c>
      <c r="CB260" s="144">
        <f>IF('２０１６．５年生組合せ表'!AA268="","",'２０１６．５年生組合せ表'!AA268)</f>
      </c>
      <c r="CC260" s="144">
        <f>IF('２０１６．５年生組合せ表'!AE268="","",'２０１６．５年生組合せ表'!AE268)</f>
      </c>
      <c r="CD260" s="144">
        <f>IF('２０１６．５年生組合せ表'!AA268="","",'２０１６．５年生組合せ表'!AG268&amp;'２０１６．５年生組合せ表'!O268)</f>
      </c>
      <c r="CE260" s="144">
        <f>IF('２０１６．５年生組合せ表'!AE268="","",'２０１６．５年生組合せ表'!AE268)</f>
      </c>
      <c r="CF260" s="144">
        <f>IF('２０１６．５年生組合せ表'!AA268="","",'２０１６．５年生組合せ表'!AA268)</f>
      </c>
    </row>
    <row r="261" spans="79:84" ht="12.75">
      <c r="CA261" s="143">
        <f>IF('２０１６．５年生組合せ表'!AA269="","",'２０１６．５年生組合せ表'!O269&amp;'２０１６．５年生組合せ表'!AG269)</f>
      </c>
      <c r="CB261" s="144">
        <f>IF('２０１６．５年生組合せ表'!AA269="","",'２０１６．５年生組合せ表'!AA269)</f>
      </c>
      <c r="CC261" s="144">
        <f>IF('２０１６．５年生組合せ表'!AE269="","",'２０１６．５年生組合せ表'!AE269)</f>
      </c>
      <c r="CD261" s="144">
        <f>IF('２０１６．５年生組合せ表'!AA269="","",'２０１６．５年生組合せ表'!AG269&amp;'２０１６．５年生組合せ表'!O269)</f>
      </c>
      <c r="CE261" s="144">
        <f>IF('２０１６．５年生組合せ表'!AE269="","",'２０１６．５年生組合せ表'!AE269)</f>
      </c>
      <c r="CF261" s="144">
        <f>IF('２０１６．５年生組合せ表'!AA269="","",'２０１６．５年生組合せ表'!AA269)</f>
      </c>
    </row>
    <row r="262" spans="79:84" ht="12.75">
      <c r="CA262" s="143">
        <f>IF('２０１６．５年生組合せ表'!AA270="","",'２０１６．５年生組合せ表'!O270&amp;'２０１６．５年生組合せ表'!AG270)</f>
      </c>
      <c r="CB262" s="144">
        <f>IF('２０１６．５年生組合せ表'!AA270="","",'２０１６．５年生組合せ表'!AA270)</f>
      </c>
      <c r="CC262" s="144">
        <f>IF('２０１６．５年生組合せ表'!AE270="","",'２０１６．５年生組合せ表'!AE270)</f>
      </c>
      <c r="CD262" s="144">
        <f>IF('２０１６．５年生組合せ表'!AA270="","",'２０１６．５年生組合せ表'!AG270&amp;'２０１６．５年生組合せ表'!O270)</f>
      </c>
      <c r="CE262" s="144">
        <f>IF('２０１６．５年生組合せ表'!AE270="","",'２０１６．５年生組合せ表'!AE270)</f>
      </c>
      <c r="CF262" s="144">
        <f>IF('２０１６．５年生組合せ表'!AA270="","",'２０１６．５年生組合せ表'!AA270)</f>
      </c>
    </row>
    <row r="263" spans="79:84" ht="12.75">
      <c r="CA263" s="143">
        <f>IF('２０１６．５年生組合せ表'!AA271="","",'２０１６．５年生組合せ表'!O271&amp;'２０１６．５年生組合せ表'!AG271)</f>
      </c>
      <c r="CB263" s="144">
        <f>IF('２０１６．５年生組合せ表'!AA271="","",'２０１６．５年生組合せ表'!AA271)</f>
      </c>
      <c r="CC263" s="144">
        <f>IF('２０１６．５年生組合せ表'!AE271="","",'２０１６．５年生組合せ表'!AE271)</f>
      </c>
      <c r="CD263" s="144">
        <f>IF('２０１６．５年生組合せ表'!AA271="","",'２０１６．５年生組合せ表'!AG271&amp;'２０１６．５年生組合せ表'!O271)</f>
      </c>
      <c r="CE263" s="144">
        <f>IF('２０１６．５年生組合せ表'!AE271="","",'２０１６．５年生組合せ表'!AE271)</f>
      </c>
      <c r="CF263" s="144">
        <f>IF('２０１６．５年生組合せ表'!AA271="","",'２０１６．５年生組合せ表'!AA271)</f>
      </c>
    </row>
    <row r="264" spans="79:84" ht="12.75">
      <c r="CA264" s="143">
        <f>IF('２０１６．５年生組合せ表'!AA272="","",'２０１６．５年生組合せ表'!O272&amp;'２０１６．５年生組合せ表'!AG272)</f>
      </c>
      <c r="CB264" s="144">
        <f>IF('２０１６．５年生組合せ表'!AA272="","",'２０１６．５年生組合せ表'!AA272)</f>
      </c>
      <c r="CC264" s="144">
        <f>IF('２０１６．５年生組合せ表'!AE272="","",'２０１６．５年生組合せ表'!AE272)</f>
      </c>
      <c r="CD264" s="144">
        <f>IF('２０１６．５年生組合せ表'!AA272="","",'２０１６．５年生組合せ表'!AG272&amp;'２０１６．５年生組合せ表'!O272)</f>
      </c>
      <c r="CE264" s="144">
        <f>IF('２０１６．５年生組合せ表'!AE272="","",'２０１６．５年生組合せ表'!AE272)</f>
      </c>
      <c r="CF264" s="144">
        <f>IF('２０１６．５年生組合せ表'!AA272="","",'２０１６．５年生組合せ表'!AA272)</f>
      </c>
    </row>
    <row r="265" spans="79:84" ht="12.75">
      <c r="CA265" s="143">
        <f>IF('２０１６．５年生組合せ表'!AA273="","",'２０１６．５年生組合せ表'!O273&amp;'２０１６．５年生組合せ表'!AG273)</f>
      </c>
      <c r="CB265" s="144">
        <f>IF('２０１６．５年生組合せ表'!AA273="","",'２０１６．５年生組合せ表'!AA273)</f>
      </c>
      <c r="CC265" s="144">
        <f>IF('２０１６．５年生組合せ表'!AE273="","",'２０１６．５年生組合せ表'!AE273)</f>
      </c>
      <c r="CD265" s="144">
        <f>IF('２０１６．５年生組合せ表'!AA273="","",'２０１６．５年生組合せ表'!AG273&amp;'２０１６．５年生組合せ表'!O273)</f>
      </c>
      <c r="CE265" s="144">
        <f>IF('２０１６．５年生組合せ表'!AE273="","",'２０１６．５年生組合せ表'!AE273)</f>
      </c>
      <c r="CF265" s="144">
        <f>IF('２０１６．５年生組合せ表'!AA273="","",'２０１６．５年生組合せ表'!AA273)</f>
      </c>
    </row>
    <row r="266" spans="79:84" ht="12.75">
      <c r="CA266" s="143">
        <f>IF('２０１６．５年生組合せ表'!AA274="","",'２０１６．５年生組合せ表'!O274&amp;'２０１６．５年生組合せ表'!AG274)</f>
      </c>
      <c r="CB266" s="144">
        <f>IF('２０１６．５年生組合せ表'!AA274="","",'２０１６．５年生組合せ表'!AA274)</f>
      </c>
      <c r="CC266" s="144">
        <f>IF('２０１６．５年生組合せ表'!AE274="","",'２０１６．５年生組合せ表'!AE274)</f>
      </c>
      <c r="CD266" s="144">
        <f>IF('２０１６．５年生組合せ表'!AA274="","",'２０１６．５年生組合せ表'!AG274&amp;'２０１６．５年生組合せ表'!O274)</f>
      </c>
      <c r="CE266" s="144">
        <f>IF('２０１６．５年生組合せ表'!AE274="","",'２０１６．５年生組合せ表'!AE274)</f>
      </c>
      <c r="CF266" s="144">
        <f>IF('２０１６．５年生組合せ表'!AA274="","",'２０１６．５年生組合せ表'!AA274)</f>
      </c>
    </row>
    <row r="267" spans="79:84" ht="12.75">
      <c r="CA267" s="143">
        <f>IF('２０１６．５年生組合せ表'!AA275="","",'２０１６．５年生組合せ表'!O275&amp;'２０１６．５年生組合せ表'!AG275)</f>
      </c>
      <c r="CB267" s="144">
        <f>IF('２０１６．５年生組合せ表'!AA275="","",'２０１６．５年生組合せ表'!AA275)</f>
      </c>
      <c r="CC267" s="144">
        <f>IF('２０１６．５年生組合せ表'!AE275="","",'２０１６．５年生組合せ表'!AE275)</f>
      </c>
      <c r="CD267" s="144">
        <f>IF('２０１６．５年生組合せ表'!AA275="","",'２０１６．５年生組合せ表'!AG275&amp;'２０１６．５年生組合せ表'!O275)</f>
      </c>
      <c r="CE267" s="144">
        <f>IF('２０１６．５年生組合せ表'!AE275="","",'２０１６．５年生組合せ表'!AE275)</f>
      </c>
      <c r="CF267" s="144">
        <f>IF('２０１６．５年生組合せ表'!AA275="","",'２０１６．５年生組合せ表'!AA275)</f>
      </c>
    </row>
    <row r="268" spans="79:84" ht="12.75">
      <c r="CA268" s="143">
        <f>IF('２０１６．５年生組合せ表'!AA276="","",'２０１６．５年生組合せ表'!O276&amp;'２０１６．５年生組合せ表'!AG276)</f>
      </c>
      <c r="CB268" s="144">
        <f>IF('２０１６．５年生組合せ表'!AA276="","",'２０１６．５年生組合せ表'!AA276)</f>
      </c>
      <c r="CC268" s="144">
        <f>IF('２０１６．５年生組合せ表'!AE276="","",'２０１６．５年生組合せ表'!AE276)</f>
      </c>
      <c r="CD268" s="144">
        <f>IF('２０１６．５年生組合せ表'!AA276="","",'２０１６．５年生組合せ表'!AG276&amp;'２０１６．５年生組合せ表'!O276)</f>
      </c>
      <c r="CE268" s="144">
        <f>IF('２０１６．５年生組合せ表'!AE276="","",'２０１６．５年生組合せ表'!AE276)</f>
      </c>
      <c r="CF268" s="144">
        <f>IF('２０１６．５年生組合せ表'!AA276="","",'２０１６．５年生組合せ表'!AA276)</f>
      </c>
    </row>
    <row r="269" spans="79:84" ht="12.75">
      <c r="CA269" s="143">
        <f>IF('２０１６．５年生組合せ表'!AA277="","",'２０１６．５年生組合せ表'!O277&amp;'２０１６．５年生組合せ表'!AG277)</f>
      </c>
      <c r="CB269" s="144">
        <f>IF('２０１６．５年生組合せ表'!AA277="","",'２０１６．５年生組合せ表'!AA277)</f>
      </c>
      <c r="CC269" s="144">
        <f>IF('２０１６．５年生組合せ表'!AE277="","",'２０１６．５年生組合せ表'!AE277)</f>
      </c>
      <c r="CD269" s="144">
        <f>IF('２０１６．５年生組合せ表'!AA277="","",'２０１６．５年生組合せ表'!AG277&amp;'２０１６．５年生組合せ表'!O277)</f>
      </c>
      <c r="CE269" s="144">
        <f>IF('２０１６．５年生組合せ表'!AE277="","",'２０１６．５年生組合せ表'!AE277)</f>
      </c>
      <c r="CF269" s="144">
        <f>IF('２０１６．５年生組合せ表'!AA277="","",'２０１６．５年生組合せ表'!AA277)</f>
      </c>
    </row>
    <row r="270" spans="79:84" ht="12.75">
      <c r="CA270" s="143">
        <f>IF('２０１６．５年生組合せ表'!AA278="","",'２０１６．５年生組合せ表'!O278&amp;'２０１６．５年生組合せ表'!AG278)</f>
      </c>
      <c r="CB270" s="144">
        <f>IF('２０１６．５年生組合せ表'!AA278="","",'２０１６．５年生組合せ表'!AA278)</f>
      </c>
      <c r="CC270" s="144">
        <f>IF('２０１６．５年生組合せ表'!AE278="","",'２０１６．５年生組合せ表'!AE278)</f>
      </c>
      <c r="CD270" s="144">
        <f>IF('２０１６．５年生組合せ表'!AA278="","",'２０１６．５年生組合せ表'!AG278&amp;'２０１６．５年生組合せ表'!O278)</f>
      </c>
      <c r="CE270" s="144">
        <f>IF('２０１６．５年生組合せ表'!AE278="","",'２０１６．５年生組合せ表'!AE278)</f>
      </c>
      <c r="CF270" s="144">
        <f>IF('２０１６．５年生組合せ表'!AA278="","",'２０１６．５年生組合せ表'!AA278)</f>
      </c>
    </row>
    <row r="271" spans="79:84" ht="12.75">
      <c r="CA271" s="143">
        <f>IF('２０１６．５年生組合せ表'!AA279="","",'２０１６．５年生組合せ表'!O279&amp;'２０１６．５年生組合せ表'!AG279)</f>
      </c>
      <c r="CB271" s="144">
        <f>IF('２０１６．５年生組合せ表'!AA279="","",'２０１６．５年生組合せ表'!AA279)</f>
      </c>
      <c r="CC271" s="144">
        <f>IF('２０１６．５年生組合せ表'!AE279="","",'２０１６．５年生組合せ表'!AE279)</f>
      </c>
      <c r="CD271" s="144">
        <f>IF('２０１６．５年生組合せ表'!AA279="","",'２０１６．５年生組合せ表'!AG279&amp;'２０１６．５年生組合せ表'!O279)</f>
      </c>
      <c r="CE271" s="144">
        <f>IF('２０１６．５年生組合せ表'!AE279="","",'２０１６．５年生組合せ表'!AE279)</f>
      </c>
      <c r="CF271" s="144">
        <f>IF('２０１６．５年生組合せ表'!AA279="","",'２０１６．５年生組合せ表'!AA279)</f>
      </c>
    </row>
    <row r="272" spans="79:84" ht="12.75">
      <c r="CA272" s="143">
        <f>IF('２０１６．５年生組合せ表'!AA280="","",'２０１６．５年生組合せ表'!O280&amp;'２０１６．５年生組合せ表'!AG280)</f>
      </c>
      <c r="CB272" s="144">
        <f>IF('２０１６．５年生組合せ表'!AA280="","",'２０１６．５年生組合せ表'!AA280)</f>
      </c>
      <c r="CC272" s="144">
        <f>IF('２０１６．５年生組合せ表'!AE280="","",'２０１６．５年生組合せ表'!AE280)</f>
      </c>
      <c r="CD272" s="144">
        <f>IF('２０１６．５年生組合せ表'!AA280="","",'２０１６．５年生組合せ表'!AG280&amp;'２０１６．５年生組合せ表'!O280)</f>
      </c>
      <c r="CE272" s="144">
        <f>IF('２０１６．５年生組合せ表'!AE280="","",'２０１６．５年生組合せ表'!AE280)</f>
      </c>
      <c r="CF272" s="144">
        <f>IF('２０１６．５年生組合せ表'!AA280="","",'２０１６．５年生組合せ表'!AA280)</f>
      </c>
    </row>
    <row r="273" spans="79:84" ht="12.75">
      <c r="CA273" s="143">
        <f>IF('２０１６．５年生組合せ表'!AA281="","",'２０１６．５年生組合せ表'!O281&amp;'２０１６．５年生組合せ表'!AG281)</f>
      </c>
      <c r="CB273" s="144">
        <f>IF('２０１６．５年生組合せ表'!AA281="","",'２０１６．５年生組合せ表'!AA281)</f>
      </c>
      <c r="CC273" s="144">
        <f>IF('２０１６．５年生組合せ表'!AE281="","",'２０１６．５年生組合せ表'!AE281)</f>
      </c>
      <c r="CD273" s="144">
        <f>IF('２０１６．５年生組合せ表'!AA281="","",'２０１６．５年生組合せ表'!AG281&amp;'２０１６．５年生組合せ表'!O281)</f>
      </c>
      <c r="CE273" s="144">
        <f>IF('２０１６．５年生組合せ表'!AE281="","",'２０１６．５年生組合せ表'!AE281)</f>
      </c>
      <c r="CF273" s="144">
        <f>IF('２０１６．５年生組合せ表'!AA281="","",'２０１６．５年生組合せ表'!AA281)</f>
      </c>
    </row>
    <row r="274" spans="79:84" ht="12.75">
      <c r="CA274" s="143">
        <f>IF('２０１６．５年生組合せ表'!AA282="","",'２０１６．５年生組合せ表'!O282&amp;'２０１６．５年生組合せ表'!AG282)</f>
      </c>
      <c r="CB274" s="144">
        <f>IF('２０１６．５年生組合せ表'!AA282="","",'２０１６．５年生組合せ表'!AA282)</f>
      </c>
      <c r="CC274" s="144">
        <f>IF('２０１６．５年生組合せ表'!AE282="","",'２０１６．５年生組合せ表'!AE282)</f>
      </c>
      <c r="CD274" s="144">
        <f>IF('２０１６．５年生組合せ表'!AA282="","",'２０１６．５年生組合せ表'!AG282&amp;'２０１６．５年生組合せ表'!O282)</f>
      </c>
      <c r="CE274" s="144">
        <f>IF('２０１６．５年生組合せ表'!AE282="","",'２０１６．５年生組合せ表'!AE282)</f>
      </c>
      <c r="CF274" s="144">
        <f>IF('２０１６．５年生組合せ表'!AA282="","",'２０１６．５年生組合せ表'!AA282)</f>
      </c>
    </row>
    <row r="275" spans="79:84" ht="12.75">
      <c r="CA275" s="143">
        <f>IF('２０１６．５年生組合せ表'!AA283="","",'２０１６．５年生組合せ表'!O283&amp;'２０１６．５年生組合せ表'!AG283)</f>
      </c>
      <c r="CB275" s="144">
        <f>IF('２０１６．５年生組合せ表'!AA283="","",'２０１６．５年生組合せ表'!AA283)</f>
      </c>
      <c r="CC275" s="144">
        <f>IF('２０１６．５年生組合せ表'!AE283="","",'２０１６．５年生組合せ表'!AE283)</f>
      </c>
      <c r="CD275" s="144">
        <f>IF('２０１６．５年生組合せ表'!AA283="","",'２０１６．５年生組合せ表'!AG283&amp;'２０１６．５年生組合せ表'!O283)</f>
      </c>
      <c r="CE275" s="144">
        <f>IF('２０１６．５年生組合せ表'!AE283="","",'２０１６．５年生組合せ表'!AE283)</f>
      </c>
      <c r="CF275" s="144">
        <f>IF('２０１６．５年生組合せ表'!AA283="","",'２０１６．５年生組合せ表'!AA283)</f>
      </c>
    </row>
    <row r="276" spans="79:84" ht="12.75">
      <c r="CA276" s="143">
        <f>IF('２０１６．５年生組合せ表'!AA284="","",'２０１６．５年生組合せ表'!O284&amp;'２０１６．５年生組合せ表'!AG284)</f>
      </c>
      <c r="CB276" s="144">
        <f>IF('２０１６．５年生組合せ表'!AA284="","",'２０１６．５年生組合せ表'!AA284)</f>
      </c>
      <c r="CC276" s="144">
        <f>IF('２０１６．５年生組合せ表'!AE284="","",'２０１６．５年生組合せ表'!AE284)</f>
      </c>
      <c r="CD276" s="144">
        <f>IF('２０１６．５年生組合せ表'!AA284="","",'２０１６．５年生組合せ表'!AG284&amp;'２０１６．５年生組合せ表'!O284)</f>
      </c>
      <c r="CE276" s="144">
        <f>IF('２０１６．５年生組合せ表'!AE284="","",'２０１６．５年生組合せ表'!AE284)</f>
      </c>
      <c r="CF276" s="144">
        <f>IF('２０１６．５年生組合せ表'!AA284="","",'２０１６．５年生組合せ表'!AA284)</f>
      </c>
    </row>
    <row r="277" spans="79:84" ht="12.75">
      <c r="CA277" s="143">
        <f>IF('２０１６．５年生組合せ表'!AA285="","",'２０１６．５年生組合せ表'!O285&amp;'２０１６．５年生組合せ表'!AG285)</f>
      </c>
      <c r="CB277" s="144">
        <f>IF('２０１６．５年生組合せ表'!AA285="","",'２０１６．５年生組合せ表'!AA285)</f>
      </c>
      <c r="CC277" s="144">
        <f>IF('２０１６．５年生組合せ表'!AE285="","",'２０１６．５年生組合せ表'!AE285)</f>
      </c>
      <c r="CD277" s="144">
        <f>IF('２０１６．５年生組合せ表'!AA285="","",'２０１６．５年生組合せ表'!AG285&amp;'２０１６．５年生組合せ表'!O285)</f>
      </c>
      <c r="CE277" s="144">
        <f>IF('２０１６．５年生組合せ表'!AE285="","",'２０１６．５年生組合せ表'!AE285)</f>
      </c>
      <c r="CF277" s="144">
        <f>IF('２０１６．５年生組合せ表'!AA285="","",'２０１６．５年生組合せ表'!AA285)</f>
      </c>
    </row>
    <row r="278" spans="79:84" ht="12.75">
      <c r="CA278" s="143">
        <f>IF('２０１６．５年生組合せ表'!AA286="","",'２０１６．５年生組合せ表'!O286&amp;'２０１６．５年生組合せ表'!AG286)</f>
      </c>
      <c r="CB278" s="144">
        <f>IF('２０１６．５年生組合せ表'!AA286="","",'２０１６．５年生組合せ表'!AA286)</f>
      </c>
      <c r="CC278" s="144">
        <f>IF('２０１６．５年生組合せ表'!AE286="","",'２０１６．５年生組合せ表'!AE286)</f>
      </c>
      <c r="CD278" s="144">
        <f>IF('２０１６．５年生組合せ表'!AA286="","",'２０１６．５年生組合せ表'!AG286&amp;'２０１６．５年生組合せ表'!O286)</f>
      </c>
      <c r="CE278" s="144">
        <f>IF('２０１６．５年生組合せ表'!AE286="","",'２０１６．５年生組合せ表'!AE286)</f>
      </c>
      <c r="CF278" s="144">
        <f>IF('２０１６．５年生組合せ表'!AA286="","",'２０１６．５年生組合せ表'!AA286)</f>
      </c>
    </row>
    <row r="279" spans="79:84" ht="12.75">
      <c r="CA279" s="143">
        <f>IF('２０１６．５年生組合せ表'!AA287="","",'２０１６．５年生組合せ表'!O287&amp;'２０１６．５年生組合せ表'!AG287)</f>
      </c>
      <c r="CB279" s="144">
        <f>IF('２０１６．５年生組合せ表'!AA287="","",'２０１６．５年生組合せ表'!AA287)</f>
      </c>
      <c r="CC279" s="144">
        <f>IF('２０１６．５年生組合せ表'!AE287="","",'２０１６．５年生組合せ表'!AE287)</f>
      </c>
      <c r="CD279" s="144">
        <f>IF('２０１６．５年生組合せ表'!AA287="","",'２０１６．５年生組合せ表'!AG287&amp;'２０１６．５年生組合せ表'!O287)</f>
      </c>
      <c r="CE279" s="144">
        <f>IF('２０１６．５年生組合せ表'!AE287="","",'２０１６．５年生組合せ表'!AE287)</f>
      </c>
      <c r="CF279" s="144">
        <f>IF('２０１６．５年生組合せ表'!AA287="","",'２０１６．５年生組合せ表'!AA287)</f>
      </c>
    </row>
    <row r="280" spans="79:84" ht="12.75">
      <c r="CA280" s="143">
        <f>IF('２０１６．５年生組合せ表'!AA288="","",'２０１６．５年生組合せ表'!O288&amp;'２０１６．５年生組合せ表'!AG288)</f>
      </c>
      <c r="CB280" s="144">
        <f>IF('２０１６．５年生組合せ表'!AA288="","",'２０１６．５年生組合せ表'!AA288)</f>
      </c>
      <c r="CC280" s="144">
        <f>IF('２０１６．５年生組合せ表'!AE288="","",'２０１６．５年生組合せ表'!AE288)</f>
      </c>
      <c r="CD280" s="144">
        <f>IF('２０１６．５年生組合せ表'!AA288="","",'２０１６．５年生組合せ表'!AG288&amp;'２０１６．５年生組合せ表'!O288)</f>
      </c>
      <c r="CE280" s="144">
        <f>IF('２０１６．５年生組合せ表'!AE288="","",'２０１６．５年生組合せ表'!AE288)</f>
      </c>
      <c r="CF280" s="144">
        <f>IF('２０１６．５年生組合せ表'!AA288="","",'２０１６．５年生組合せ表'!AA288)</f>
      </c>
    </row>
    <row r="281" spans="79:84" ht="12.75">
      <c r="CA281" s="143">
        <f>IF('２０１６．５年生組合せ表'!AA289="","",'２０１６．５年生組合せ表'!O289&amp;'２０１６．５年生組合せ表'!AG289)</f>
      </c>
      <c r="CB281" s="144">
        <f>IF('２０１６．５年生組合せ表'!AA289="","",'２０１６．５年生組合せ表'!AA289)</f>
      </c>
      <c r="CC281" s="144">
        <f>IF('２０１６．５年生組合せ表'!AE289="","",'２０１６．５年生組合せ表'!AE289)</f>
      </c>
      <c r="CD281" s="144">
        <f>IF('２０１６．５年生組合せ表'!AA289="","",'２０１６．５年生組合せ表'!AG289&amp;'２０１６．５年生組合せ表'!O289)</f>
      </c>
      <c r="CE281" s="144">
        <f>IF('２０１６．５年生組合せ表'!AE289="","",'２０１６．５年生組合せ表'!AE289)</f>
      </c>
      <c r="CF281" s="144">
        <f>IF('２０１６．５年生組合せ表'!AA289="","",'２０１６．５年生組合せ表'!AA289)</f>
      </c>
    </row>
    <row r="282" spans="79:84" ht="12.75">
      <c r="CA282" s="143">
        <f>IF('２０１６．５年生組合せ表'!AA290="","",'２０１６．５年生組合せ表'!O290&amp;'２０１６．５年生組合せ表'!AG290)</f>
      </c>
      <c r="CB282" s="144">
        <f>IF('２０１６．５年生組合せ表'!AA290="","",'２０１６．５年生組合せ表'!AA290)</f>
      </c>
      <c r="CC282" s="144">
        <f>IF('２０１６．５年生組合せ表'!AE290="","",'２０１６．５年生組合せ表'!AE290)</f>
      </c>
      <c r="CD282" s="144">
        <f>IF('２０１６．５年生組合せ表'!AA290="","",'２０１６．５年生組合せ表'!AG290&amp;'２０１６．５年生組合せ表'!O290)</f>
      </c>
      <c r="CE282" s="144">
        <f>IF('２０１６．５年生組合せ表'!AE290="","",'２０１６．５年生組合せ表'!AE290)</f>
      </c>
      <c r="CF282" s="144">
        <f>IF('２０１６．５年生組合せ表'!AA290="","",'２０１６．５年生組合せ表'!AA290)</f>
      </c>
    </row>
    <row r="283" spans="79:84" ht="12.75">
      <c r="CA283" s="143">
        <f>IF('２０１６．５年生組合せ表'!AA291="","",'２０１６．５年生組合せ表'!O291&amp;'２０１６．５年生組合せ表'!AG291)</f>
      </c>
      <c r="CB283" s="144">
        <f>IF('２０１６．５年生組合せ表'!AA291="","",'２０１６．５年生組合せ表'!AA291)</f>
      </c>
      <c r="CC283" s="144">
        <f>IF('２０１６．５年生組合せ表'!AE291="","",'２０１６．５年生組合せ表'!AE291)</f>
      </c>
      <c r="CD283" s="144">
        <f>IF('２０１６．５年生組合せ表'!AA291="","",'２０１６．５年生組合せ表'!AG291&amp;'２０１６．５年生組合せ表'!O291)</f>
      </c>
      <c r="CE283" s="144">
        <f>IF('２０１６．５年生組合せ表'!AE291="","",'２０１６．５年生組合せ表'!AE291)</f>
      </c>
      <c r="CF283" s="144">
        <f>IF('２０１６．５年生組合せ表'!AA291="","",'２０１６．５年生組合せ表'!AA291)</f>
      </c>
    </row>
    <row r="284" spans="79:84" ht="12.75">
      <c r="CA284" s="143">
        <f>IF('２０１６．５年生組合せ表'!AA292="","",'２０１６．５年生組合せ表'!O292&amp;'２０１６．５年生組合せ表'!AG292)</f>
      </c>
      <c r="CB284" s="144">
        <f>IF('２０１６．５年生組合せ表'!AA292="","",'２０１６．５年生組合せ表'!AA292)</f>
      </c>
      <c r="CC284" s="144">
        <f>IF('２０１６．５年生組合せ表'!AE292="","",'２０１６．５年生組合せ表'!AE292)</f>
      </c>
      <c r="CD284" s="144">
        <f>IF('２０１６．５年生組合せ表'!AA292="","",'２０１６．５年生組合せ表'!AG292&amp;'２０１６．５年生組合せ表'!O292)</f>
      </c>
      <c r="CE284" s="144">
        <f>IF('２０１６．５年生組合せ表'!AE292="","",'２０１６．５年生組合せ表'!AE292)</f>
      </c>
      <c r="CF284" s="144">
        <f>IF('２０１６．５年生組合せ表'!AA292="","",'２０１６．５年生組合せ表'!AA292)</f>
      </c>
    </row>
    <row r="285" spans="79:84" ht="12.75">
      <c r="CA285" s="143">
        <f>IF('２０１６．５年生組合せ表'!AA293="","",'２０１６．５年生組合せ表'!O293&amp;'２０１６．５年生組合せ表'!AG293)</f>
      </c>
      <c r="CB285" s="144">
        <f>IF('２０１６．５年生組合せ表'!AA293="","",'２０１６．５年生組合せ表'!AA293)</f>
      </c>
      <c r="CC285" s="144">
        <f>IF('２０１６．５年生組合せ表'!AE293="","",'２０１６．５年生組合せ表'!AE293)</f>
      </c>
      <c r="CD285" s="144">
        <f>IF('２０１６．５年生組合せ表'!AA293="","",'２０１６．５年生組合せ表'!AG293&amp;'２０１６．５年生組合せ表'!O293)</f>
      </c>
      <c r="CE285" s="144">
        <f>IF('２０１６．５年生組合せ表'!AE293="","",'２０１６．５年生組合せ表'!AE293)</f>
      </c>
      <c r="CF285" s="144">
        <f>IF('２０１６．５年生組合せ表'!AA293="","",'２０１６．５年生組合せ表'!AA293)</f>
      </c>
    </row>
    <row r="286" spans="79:84" ht="12.75">
      <c r="CA286" s="143">
        <f>IF('２０１６．５年生組合せ表'!AA294="","",'２０１６．５年生組合せ表'!O294&amp;'２０１６．５年生組合せ表'!AG294)</f>
      </c>
      <c r="CB286" s="144">
        <f>IF('２０１６．５年生組合せ表'!AA294="","",'２０１６．５年生組合せ表'!AA294)</f>
      </c>
      <c r="CC286" s="144">
        <f>IF('２０１６．５年生組合せ表'!AE294="","",'２０１６．５年生組合せ表'!AE294)</f>
      </c>
      <c r="CD286" s="144">
        <f>IF('２０１６．５年生組合せ表'!AA294="","",'２０１６．５年生組合せ表'!AG294&amp;'２０１６．５年生組合せ表'!O294)</f>
      </c>
      <c r="CE286" s="144">
        <f>IF('２０１６．５年生組合せ表'!AE294="","",'２０１６．５年生組合せ表'!AE294)</f>
      </c>
      <c r="CF286" s="144">
        <f>IF('２０１６．５年生組合せ表'!AA294="","",'２０１６．５年生組合せ表'!AA294)</f>
      </c>
    </row>
    <row r="287" spans="79:84" ht="12.75">
      <c r="CA287" s="143">
        <f>IF('２０１６．５年生組合せ表'!AA295="","",'２０１６．５年生組合せ表'!O295&amp;'２０１６．５年生組合せ表'!AG295)</f>
      </c>
      <c r="CB287" s="144">
        <f>IF('２０１６．５年生組合せ表'!AA295="","",'２０１６．５年生組合せ表'!AA295)</f>
      </c>
      <c r="CC287" s="144">
        <f>IF('２０１６．５年生組合せ表'!AE295="","",'２０１６．５年生組合せ表'!AE295)</f>
      </c>
      <c r="CD287" s="144">
        <f>IF('２０１６．５年生組合せ表'!AA295="","",'２０１６．５年生組合せ表'!AG295&amp;'２０１６．５年生組合せ表'!O295)</f>
      </c>
      <c r="CE287" s="144">
        <f>IF('２０１６．５年生組合せ表'!AE295="","",'２０１６．５年生組合せ表'!AE295)</f>
      </c>
      <c r="CF287" s="144">
        <f>IF('２０１６．５年生組合せ表'!AA295="","",'２０１６．５年生組合せ表'!AA295)</f>
      </c>
    </row>
    <row r="288" spans="79:84" ht="12.75">
      <c r="CA288" s="143">
        <f>IF('２０１６．５年生組合せ表'!AA296="","",'２０１６．５年生組合せ表'!O296&amp;'２０１６．５年生組合せ表'!AG296)</f>
      </c>
      <c r="CB288" s="144">
        <f>IF('２０１６．５年生組合せ表'!AA296="","",'２０１６．５年生組合せ表'!AA296)</f>
      </c>
      <c r="CC288" s="144">
        <f>IF('２０１６．５年生組合せ表'!AE296="","",'２０１６．５年生組合せ表'!AE296)</f>
      </c>
      <c r="CD288" s="144">
        <f>IF('２０１６．５年生組合せ表'!AA296="","",'２０１６．５年生組合せ表'!AG296&amp;'２０１６．５年生組合せ表'!O296)</f>
      </c>
      <c r="CE288" s="144">
        <f>IF('２０１６．５年生組合せ表'!AE296="","",'２０１６．５年生組合せ表'!AE296)</f>
      </c>
      <c r="CF288" s="144">
        <f>IF('２０１６．５年生組合せ表'!AA296="","",'２０１６．５年生組合せ表'!AA296)</f>
      </c>
    </row>
    <row r="289" spans="79:84" ht="12.75">
      <c r="CA289" s="143">
        <f>IF('２０１６．５年生組合せ表'!AA297="","",'２０１６．５年生組合せ表'!O297&amp;'２０１６．５年生組合せ表'!AG297)</f>
      </c>
      <c r="CB289" s="144">
        <f>IF('２０１６．５年生組合せ表'!AA297="","",'２０１６．５年生組合せ表'!AA297)</f>
      </c>
      <c r="CC289" s="144">
        <f>IF('２０１６．５年生組合せ表'!AE297="","",'２０１６．５年生組合せ表'!AE297)</f>
      </c>
      <c r="CD289" s="144">
        <f>IF('２０１６．５年生組合せ表'!AA297="","",'２０１６．５年生組合せ表'!AG297&amp;'２０１６．５年生組合せ表'!O297)</f>
      </c>
      <c r="CE289" s="144">
        <f>IF('２０１６．５年生組合せ表'!AE297="","",'２０１６．５年生組合せ表'!AE297)</f>
      </c>
      <c r="CF289" s="144">
        <f>IF('２０１６．５年生組合せ表'!AA297="","",'２０１６．５年生組合せ表'!AA297)</f>
      </c>
    </row>
    <row r="290" spans="79:84" ht="12.75">
      <c r="CA290" s="143">
        <f>IF('２０１６．５年生組合せ表'!AA298="","",'２０１６．５年生組合せ表'!O298&amp;'２０１６．５年生組合せ表'!AG298)</f>
      </c>
      <c r="CB290" s="144">
        <f>IF('２０１６．５年生組合せ表'!AA298="","",'２０１６．５年生組合せ表'!AA298)</f>
      </c>
      <c r="CC290" s="144">
        <f>IF('２０１６．５年生組合せ表'!AE298="","",'２０１６．５年生組合せ表'!AE298)</f>
      </c>
      <c r="CD290" s="144">
        <f>IF('２０１６．５年生組合せ表'!AA298="","",'２０１６．５年生組合せ表'!AG298&amp;'２０１６．５年生組合せ表'!O298)</f>
      </c>
      <c r="CE290" s="144">
        <f>IF('２０１６．５年生組合せ表'!AE298="","",'２０１６．５年生組合せ表'!AE298)</f>
      </c>
      <c r="CF290" s="144">
        <f>IF('２０１６．５年生組合せ表'!AA298="","",'２０１６．５年生組合せ表'!AA298)</f>
      </c>
    </row>
    <row r="291" spans="79:84" ht="12.75">
      <c r="CA291" s="143">
        <f>IF('２０１６．５年生組合せ表'!AA299="","",'２０１６．５年生組合せ表'!O299&amp;'２０１６．５年生組合せ表'!AG299)</f>
      </c>
      <c r="CB291" s="144">
        <f>IF('２０１６．５年生組合せ表'!AA299="","",'２０１６．５年生組合せ表'!AA299)</f>
      </c>
      <c r="CC291" s="144">
        <f>IF('２０１６．５年生組合せ表'!AE299="","",'２０１６．５年生組合せ表'!AE299)</f>
      </c>
      <c r="CD291" s="144">
        <f>IF('２０１６．５年生組合せ表'!AA299="","",'２０１６．５年生組合せ表'!AG299&amp;'２０１６．５年生組合せ表'!O299)</f>
      </c>
      <c r="CE291" s="144">
        <f>IF('２０１６．５年生組合せ表'!AE299="","",'２０１６．５年生組合せ表'!AE299)</f>
      </c>
      <c r="CF291" s="144">
        <f>IF('２０１６．５年生組合せ表'!AA299="","",'２０１６．５年生組合せ表'!AA299)</f>
      </c>
    </row>
    <row r="292" spans="79:84" ht="12.75">
      <c r="CA292" s="143">
        <f>IF('２０１６．５年生組合せ表'!AA300="","",'２０１６．５年生組合せ表'!O300&amp;'２０１６．５年生組合せ表'!AG300)</f>
      </c>
      <c r="CB292" s="144">
        <f>IF('２０１６．５年生組合せ表'!AA300="","",'２０１６．５年生組合せ表'!AA300)</f>
      </c>
      <c r="CC292" s="144">
        <f>IF('２０１６．５年生組合せ表'!AE300="","",'２０１６．５年生組合せ表'!AE300)</f>
      </c>
      <c r="CD292" s="144">
        <f>IF('２０１６．５年生組合せ表'!AA300="","",'２０１６．５年生組合せ表'!AG300&amp;'２０１６．５年生組合せ表'!O300)</f>
      </c>
      <c r="CE292" s="144">
        <f>IF('２０１６．５年生組合せ表'!AE300="","",'２０１６．５年生組合せ表'!AE300)</f>
      </c>
      <c r="CF292" s="144">
        <f>IF('２０１６．５年生組合せ表'!AA300="","",'２０１６．５年生組合せ表'!AA300)</f>
      </c>
    </row>
    <row r="293" spans="79:84" ht="12.75">
      <c r="CA293" s="143">
        <f>IF('２０１６．５年生組合せ表'!AA301="","",'２０１６．５年生組合せ表'!O301&amp;'２０１６．５年生組合せ表'!AG301)</f>
      </c>
      <c r="CB293" s="144">
        <f>IF('２０１６．５年生組合せ表'!AA301="","",'２０１６．５年生組合せ表'!AA301)</f>
      </c>
      <c r="CC293" s="144">
        <f>IF('２０１６．５年生組合せ表'!AE301="","",'２０１６．５年生組合せ表'!AE301)</f>
      </c>
      <c r="CD293" s="144">
        <f>IF('２０１６．５年生組合せ表'!AA301="","",'２０１６．５年生組合せ表'!AG301&amp;'２０１６．５年生組合せ表'!O301)</f>
      </c>
      <c r="CE293" s="144">
        <f>IF('２０１６．５年生組合せ表'!AE301="","",'２０１６．５年生組合せ表'!AE301)</f>
      </c>
      <c r="CF293" s="144">
        <f>IF('２０１６．５年生組合せ表'!AA301="","",'２０１６．５年生組合せ表'!AA301)</f>
      </c>
    </row>
    <row r="294" spans="79:84" ht="12.75">
      <c r="CA294" s="143">
        <f>IF('２０１６．５年生組合せ表'!AA302="","",'２０１６．５年生組合せ表'!O302&amp;'２０１６．５年生組合せ表'!AG302)</f>
      </c>
      <c r="CB294" s="144">
        <f>IF('２０１６．５年生組合せ表'!AA302="","",'２０１６．５年生組合せ表'!AA302)</f>
      </c>
      <c r="CC294" s="144">
        <f>IF('２０１６．５年生組合せ表'!AE302="","",'２０１６．５年生組合せ表'!AE302)</f>
      </c>
      <c r="CD294" s="144">
        <f>IF('２０１６．５年生組合せ表'!AA302="","",'２０１６．５年生組合せ表'!AG302&amp;'２０１６．５年生組合せ表'!O302)</f>
      </c>
      <c r="CE294" s="144">
        <f>IF('２０１６．５年生組合せ表'!AE302="","",'２０１６．５年生組合せ表'!AE302)</f>
      </c>
      <c r="CF294" s="144">
        <f>IF('２０１６．５年生組合せ表'!AA302="","",'２０１６．５年生組合せ表'!AA302)</f>
      </c>
    </row>
    <row r="295" spans="79:84" ht="12.75">
      <c r="CA295" s="143">
        <f>IF('２０１６．５年生組合せ表'!AA303="","",'２０１６．５年生組合せ表'!O303&amp;'２０１６．５年生組合せ表'!AG303)</f>
      </c>
      <c r="CB295" s="144">
        <f>IF('２０１６．５年生組合せ表'!AA303="","",'２０１６．５年生組合せ表'!AA303)</f>
      </c>
      <c r="CC295" s="144">
        <f>IF('２０１６．５年生組合せ表'!AE303="","",'２０１６．５年生組合せ表'!AE303)</f>
      </c>
      <c r="CD295" s="144">
        <f>IF('２０１６．５年生組合せ表'!AA303="","",'２０１６．５年生組合せ表'!AG303&amp;'２０１６．５年生組合せ表'!O303)</f>
      </c>
      <c r="CE295" s="144">
        <f>IF('２０１６．５年生組合せ表'!AE303="","",'２０１６．５年生組合せ表'!AE303)</f>
      </c>
      <c r="CF295" s="144">
        <f>IF('２０１６．５年生組合せ表'!AA303="","",'２０１６．５年生組合せ表'!AA303)</f>
      </c>
    </row>
    <row r="296" spans="79:84" ht="12.75">
      <c r="CA296" s="143">
        <f>IF('２０１６．５年生組合せ表'!AA304="","",'２０１６．５年生組合せ表'!O304&amp;'２０１６．５年生組合せ表'!AG304)</f>
      </c>
      <c r="CB296" s="144">
        <f>IF('２０１６．５年生組合せ表'!AA304="","",'２０１６．５年生組合せ表'!AA304)</f>
      </c>
      <c r="CC296" s="144">
        <f>IF('２０１６．５年生組合せ表'!AE304="","",'２０１６．５年生組合せ表'!AE304)</f>
      </c>
      <c r="CD296" s="144">
        <f>IF('２０１６．５年生組合せ表'!AA304="","",'２０１６．５年生組合せ表'!AG304&amp;'２０１６．５年生組合せ表'!O304)</f>
      </c>
      <c r="CE296" s="144">
        <f>IF('２０１６．５年生組合せ表'!AE304="","",'２０１６．５年生組合せ表'!AE304)</f>
      </c>
      <c r="CF296" s="144">
        <f>IF('２０１６．５年生組合せ表'!AA304="","",'２０１６．５年生組合せ表'!AA304)</f>
      </c>
    </row>
    <row r="297" spans="79:84" ht="12.75">
      <c r="CA297" s="143">
        <f>IF('２０１６．５年生組合せ表'!AA305="","",'２０１６．５年生組合せ表'!O305&amp;'２０１６．５年生組合せ表'!AG305)</f>
      </c>
      <c r="CB297" s="144">
        <f>IF('２０１６．５年生組合せ表'!AA305="","",'２０１６．５年生組合せ表'!AA305)</f>
      </c>
      <c r="CC297" s="144">
        <f>IF('２０１６．５年生組合せ表'!AE305="","",'２０１６．５年生組合せ表'!AE305)</f>
      </c>
      <c r="CD297" s="144">
        <f>IF('２０１６．５年生組合せ表'!AA305="","",'２０１６．５年生組合せ表'!AG305&amp;'２０１６．５年生組合せ表'!O305)</f>
      </c>
      <c r="CE297" s="144">
        <f>IF('２０１６．５年生組合せ表'!AE305="","",'２０１６．５年生組合せ表'!AE305)</f>
      </c>
      <c r="CF297" s="144">
        <f>IF('２０１６．５年生組合せ表'!AA305="","",'２０１６．５年生組合せ表'!AA305)</f>
      </c>
    </row>
    <row r="298" spans="79:84" ht="12.75">
      <c r="CA298" s="143">
        <f>IF('２０１６．５年生組合せ表'!AA306="","",'２０１６．５年生組合せ表'!O306&amp;'２０１６．５年生組合せ表'!AG306)</f>
      </c>
      <c r="CB298" s="144">
        <f>IF('２０１６．５年生組合せ表'!AA306="","",'２０１６．５年生組合せ表'!AA306)</f>
      </c>
      <c r="CC298" s="144">
        <f>IF('２０１６．５年生組合せ表'!AE306="","",'２０１６．５年生組合せ表'!AE306)</f>
      </c>
      <c r="CD298" s="144">
        <f>IF('２０１６．５年生組合せ表'!AA306="","",'２０１６．５年生組合せ表'!AG306&amp;'２０１６．５年生組合せ表'!O306)</f>
      </c>
      <c r="CE298" s="144">
        <f>IF('２０１６．５年生組合せ表'!AE306="","",'２０１６．５年生組合せ表'!AE306)</f>
      </c>
      <c r="CF298" s="144">
        <f>IF('２０１６．５年生組合せ表'!AA306="","",'２０１６．５年生組合せ表'!AA306)</f>
      </c>
    </row>
    <row r="299" spans="79:84" ht="12.75">
      <c r="CA299" s="143">
        <f>IF('２０１６．５年生組合せ表'!AA297="","",'２０１６．５年生組合せ表'!O297&amp;'２０１６．５年生組合せ表'!AG297)</f>
      </c>
      <c r="CB299" s="144">
        <f>IF('２０１６．５年生組合せ表'!AA297="","",'２０１６．５年生組合せ表'!AA297)</f>
      </c>
      <c r="CC299" s="144">
        <f>IF('２０１６．５年生組合せ表'!AE297="","",'２０１６．５年生組合せ表'!AE297)</f>
      </c>
      <c r="CD299" s="144">
        <f>IF('２０１６．５年生組合せ表'!AA297="","",'２０１６．５年生組合せ表'!AG297&amp;'２０１６．５年生組合せ表'!O297)</f>
      </c>
      <c r="CE299" s="144">
        <f>IF('２０１６．５年生組合せ表'!AE297="","",'２０１６．５年生組合せ表'!AE297)</f>
      </c>
      <c r="CF299" s="144">
        <f>IF('２０１６．５年生組合せ表'!AA297="","",'２０１６．５年生組合せ表'!AA297)</f>
      </c>
    </row>
    <row r="300" spans="79:84" ht="12.75">
      <c r="CA300" s="143">
        <f>IF('２０１６．５年生組合せ表'!AA298="","",'２０１６．５年生組合せ表'!O298&amp;'２０１６．５年生組合せ表'!AG298)</f>
      </c>
      <c r="CB300" s="144">
        <f>IF('２０１６．５年生組合せ表'!AA298="","",'２０１６．５年生組合せ表'!AA298)</f>
      </c>
      <c r="CC300" s="144">
        <f>IF('２０１６．５年生組合せ表'!AE298="","",'２０１６．５年生組合せ表'!AE298)</f>
      </c>
      <c r="CD300" s="144">
        <f>IF('２０１６．５年生組合せ表'!AA298="","",'２０１６．５年生組合せ表'!AG298&amp;'２０１６．５年生組合せ表'!O298)</f>
      </c>
      <c r="CE300" s="144">
        <f>IF('２０１６．５年生組合せ表'!AE298="","",'２０１６．５年生組合せ表'!AE298)</f>
      </c>
      <c r="CF300" s="144">
        <f>IF('２０１６．５年生組合せ表'!AA298="","",'２０１６．５年生組合せ表'!AA298)</f>
      </c>
    </row>
    <row r="301" spans="79:84" ht="12.75">
      <c r="CA301" s="143">
        <f>IF('２０１６．５年生組合せ表'!AA299="","",'２０１６．５年生組合せ表'!O299&amp;'２０１６．５年生組合せ表'!AG299)</f>
      </c>
      <c r="CB301" s="144">
        <f>IF('２０１６．５年生組合せ表'!AA299="","",'２０１６．５年生組合せ表'!AA299)</f>
      </c>
      <c r="CC301" s="144">
        <f>IF('２０１６．５年生組合せ表'!AE299="","",'２０１６．５年生組合せ表'!AE299)</f>
      </c>
      <c r="CD301" s="144">
        <f>IF('２０１６．５年生組合せ表'!AA299="","",'２０１６．５年生組合せ表'!AG299&amp;'２０１６．５年生組合せ表'!O299)</f>
      </c>
      <c r="CE301" s="144">
        <f>IF('２０１６．５年生組合せ表'!AE299="","",'２０１６．５年生組合せ表'!AE299)</f>
      </c>
      <c r="CF301" s="144">
        <f>IF('２０１６．５年生組合せ表'!AA299="","",'２０１６．５年生組合せ表'!AA299)</f>
      </c>
    </row>
    <row r="302" spans="79:84" ht="12.75">
      <c r="CA302" s="143">
        <f>IF('２０１６．５年生組合せ表'!AA300="","",'２０１６．５年生組合せ表'!O300&amp;'２０１６．５年生組合せ表'!AG300)</f>
      </c>
      <c r="CB302" s="144">
        <f>IF('２０１６．５年生組合せ表'!AA300="","",'２０１６．５年生組合せ表'!AA300)</f>
      </c>
      <c r="CC302" s="144">
        <f>IF('２０１６．５年生組合せ表'!AE300="","",'２０１６．５年生組合せ表'!AE300)</f>
      </c>
      <c r="CD302" s="144">
        <f>IF('２０１６．５年生組合せ表'!AA300="","",'２０１６．５年生組合せ表'!AG300&amp;'２０１６．５年生組合せ表'!O300)</f>
      </c>
      <c r="CE302" s="144">
        <f>IF('２０１６．５年生組合せ表'!AE300="","",'２０１６．５年生組合せ表'!AE300)</f>
      </c>
      <c r="CF302" s="144">
        <f>IF('２０１６．５年生組合せ表'!AA300="","",'２０１６．５年生組合せ表'!AA300)</f>
      </c>
    </row>
    <row r="303" spans="79:84" ht="12.75">
      <c r="CA303" s="143">
        <f>IF('２０１６．５年生組合せ表'!AA301="","",'２０１６．５年生組合せ表'!O301&amp;'２０１６．５年生組合せ表'!AG301)</f>
      </c>
      <c r="CB303" s="144">
        <f>IF('２０１６．５年生組合せ表'!AA301="","",'２０１６．５年生組合せ表'!AA301)</f>
      </c>
      <c r="CC303" s="144">
        <f>IF('２０１６．５年生組合せ表'!AE301="","",'２０１６．５年生組合せ表'!AE301)</f>
      </c>
      <c r="CD303" s="144">
        <f>IF('２０１６．５年生組合せ表'!AA301="","",'２０１６．５年生組合せ表'!AG301&amp;'２０１６．５年生組合せ表'!O301)</f>
      </c>
      <c r="CE303" s="144">
        <f>IF('２０１６．５年生組合せ表'!AE301="","",'２０１６．５年生組合せ表'!AE301)</f>
      </c>
      <c r="CF303" s="144">
        <f>IF('２０１６．５年生組合せ表'!AA301="","",'２０１６．５年生組合せ表'!AA301)</f>
      </c>
    </row>
    <row r="304" spans="79:84" ht="12.75">
      <c r="CA304" s="143">
        <f>IF('２０１６．５年生組合せ表'!AA302="","",'２０１６．５年生組合せ表'!O302&amp;'２０１６．５年生組合せ表'!AG302)</f>
      </c>
      <c r="CB304" s="144">
        <f>IF('２０１６．５年生組合せ表'!AA302="","",'２０１６．５年生組合せ表'!AA302)</f>
      </c>
      <c r="CC304" s="144">
        <f>IF('２０１６．５年生組合せ表'!AE302="","",'２０１６．５年生組合せ表'!AE302)</f>
      </c>
      <c r="CD304" s="144">
        <f>IF('２０１６．５年生組合せ表'!AA302="","",'２０１６．５年生組合せ表'!AG302&amp;'２０１６．５年生組合せ表'!O302)</f>
      </c>
      <c r="CE304" s="144">
        <f>IF('２０１６．５年生組合せ表'!AE302="","",'２０１６．５年生組合せ表'!AE302)</f>
      </c>
      <c r="CF304" s="144">
        <f>IF('２０１６．５年生組合せ表'!AA302="","",'２０１６．５年生組合せ表'!AA302)</f>
      </c>
    </row>
    <row r="305" spans="79:84" ht="12.75">
      <c r="CA305" s="143">
        <f>IF('２０１６．５年生組合せ表'!AA303="","",'２０１６．５年生組合せ表'!O303&amp;'２０１６．５年生組合せ表'!AG303)</f>
      </c>
      <c r="CB305" s="144">
        <f>IF('２０１６．５年生組合せ表'!AA303="","",'２０１６．５年生組合せ表'!AA303)</f>
      </c>
      <c r="CC305" s="144">
        <f>IF('２０１６．５年生組合せ表'!AE303="","",'２０１６．５年生組合せ表'!AE303)</f>
      </c>
      <c r="CD305" s="144">
        <f>IF('２０１６．５年生組合せ表'!AA303="","",'２０１６．５年生組合せ表'!AG303&amp;'２０１６．５年生組合せ表'!O303)</f>
      </c>
      <c r="CE305" s="144">
        <f>IF('２０１６．５年生組合せ表'!AE303="","",'２０１６．５年生組合せ表'!AE303)</f>
      </c>
      <c r="CF305" s="144">
        <f>IF('２０１６．５年生組合せ表'!AA303="","",'２０１６．５年生組合せ表'!AA303)</f>
      </c>
    </row>
    <row r="306" spans="79:84" ht="12.75">
      <c r="CA306" s="143">
        <f>IF('２０１６．５年生組合せ表'!AA304="","",'２０１６．５年生組合せ表'!O304&amp;'２０１６．５年生組合せ表'!AG304)</f>
      </c>
      <c r="CB306" s="144">
        <f>IF('２０１６．５年生組合せ表'!AA304="","",'２０１６．５年生組合せ表'!AA304)</f>
      </c>
      <c r="CC306" s="144">
        <f>IF('２０１６．５年生組合せ表'!AE304="","",'２０１６．５年生組合せ表'!AE304)</f>
      </c>
      <c r="CD306" s="144">
        <f>IF('２０１６．５年生組合せ表'!AA304="","",'２０１６．５年生組合せ表'!AG304&amp;'２０１６．５年生組合せ表'!O304)</f>
      </c>
      <c r="CE306" s="144">
        <f>IF('２０１６．５年生組合せ表'!AE304="","",'２０１６．５年生組合せ表'!AE304)</f>
      </c>
      <c r="CF306" s="144">
        <f>IF('２０１６．５年生組合せ表'!AA304="","",'２０１６．５年生組合せ表'!AA304)</f>
      </c>
    </row>
    <row r="307" spans="79:84" ht="12.75">
      <c r="CA307" s="143">
        <f>IF('２０１６．５年生組合せ表'!AA305="","",'２０１６．５年生組合せ表'!O305&amp;'２０１６．５年生組合せ表'!AG305)</f>
      </c>
      <c r="CB307" s="144">
        <f>IF('２０１６．５年生組合せ表'!AA305="","",'２０１６．５年生組合せ表'!AA305)</f>
      </c>
      <c r="CC307" s="144">
        <f>IF('２０１６．５年生組合せ表'!AE305="","",'２０１６．５年生組合せ表'!AE305)</f>
      </c>
      <c r="CD307" s="144">
        <f>IF('２０１６．５年生組合せ表'!AA305="","",'２０１６．５年生組合せ表'!AG305&amp;'２０１６．５年生組合せ表'!O305)</f>
      </c>
      <c r="CE307" s="144">
        <f>IF('２０１６．５年生組合せ表'!AE305="","",'２０１６．５年生組合せ表'!AE305)</f>
      </c>
      <c r="CF307" s="144">
        <f>IF('２０１６．５年生組合せ表'!AA305="","",'２０１６．５年生組合せ表'!AA305)</f>
      </c>
    </row>
    <row r="308" spans="79:84" ht="12.75">
      <c r="CA308" s="143">
        <f>IF('２０１６．５年生組合せ表'!AA306="","",'２０１６．５年生組合せ表'!O306&amp;'２０１６．５年生組合せ表'!AG306)</f>
      </c>
      <c r="CB308" s="144">
        <f>IF('２０１６．５年生組合せ表'!AA306="","",'２０１６．５年生組合せ表'!AA306)</f>
      </c>
      <c r="CC308" s="144">
        <f>IF('２０１６．５年生組合せ表'!AE306="","",'２０１６．５年生組合せ表'!AE306)</f>
      </c>
      <c r="CD308" s="144">
        <f>IF('２０１６．５年生組合せ表'!AA306="","",'２０１６．５年生組合せ表'!AG306&amp;'２０１６．５年生組合せ表'!O306)</f>
      </c>
      <c r="CE308" s="144">
        <f>IF('２０１６．５年生組合せ表'!AE306="","",'２０１６．５年生組合せ表'!AE306)</f>
      </c>
      <c r="CF308" s="144">
        <f>IF('２０１６．５年生組合せ表'!AA306="","",'２０１６．５年生組合せ表'!AA306)</f>
      </c>
    </row>
    <row r="309" spans="79:84" ht="12.75">
      <c r="CA309" s="143">
        <f>IF('２０１６．５年生組合せ表'!AA307="","",'２０１６．５年生組合せ表'!O307&amp;'２０１６．５年生組合せ表'!AG307)</f>
      </c>
      <c r="CB309" s="144">
        <f>IF('２０１６．５年生組合せ表'!AA307="","",'２０１６．５年生組合せ表'!AA307)</f>
      </c>
      <c r="CC309" s="144">
        <f>IF('２０１６．５年生組合せ表'!AE307="","",'２０１６．５年生組合せ表'!AE307)</f>
      </c>
      <c r="CD309" s="144">
        <f>IF('２０１６．５年生組合せ表'!AA307="","",'２０１６．５年生組合せ表'!AG307&amp;'２０１６．５年生組合せ表'!O307)</f>
      </c>
      <c r="CE309" s="144">
        <f>IF('２０１６．５年生組合せ表'!AE307="","",'２０１６．５年生組合せ表'!AE307)</f>
      </c>
      <c r="CF309" s="144">
        <f>IF('２０１６．５年生組合せ表'!AA307="","",'２０１６．５年生組合せ表'!AA307)</f>
      </c>
    </row>
    <row r="310" spans="79:84" ht="12.75">
      <c r="CA310" s="143">
        <f>IF('２０１６．５年生組合せ表'!AA308="","",'２０１６．５年生組合せ表'!O308&amp;'２０１６．５年生組合せ表'!AG308)</f>
      </c>
      <c r="CB310" s="144">
        <f>IF('２０１６．５年生組合せ表'!AA308="","",'２０１６．５年生組合せ表'!AA308)</f>
      </c>
      <c r="CC310" s="144">
        <f>IF('２０１６．５年生組合せ表'!AE308="","",'２０１６．５年生組合せ表'!AE308)</f>
      </c>
      <c r="CD310" s="144">
        <f>IF('２０１６．５年生組合せ表'!AA308="","",'２０１６．５年生組合せ表'!AG308&amp;'２０１６．５年生組合せ表'!O308)</f>
      </c>
      <c r="CE310" s="144">
        <f>IF('２０１６．５年生組合せ表'!AE308="","",'２０１６．５年生組合せ表'!AE308)</f>
      </c>
      <c r="CF310" s="144">
        <f>IF('２０１６．５年生組合せ表'!AA308="","",'２０１６．５年生組合せ表'!AA308)</f>
      </c>
    </row>
    <row r="311" spans="79:84" ht="12.75">
      <c r="CA311" s="143">
        <f>IF('２０１６．５年生組合せ表'!AA309="","",'２０１６．５年生組合せ表'!O309&amp;'２０１６．５年生組合せ表'!AG309)</f>
      </c>
      <c r="CB311" s="144">
        <f>IF('２０１６．５年生組合せ表'!AA309="","",'２０１６．５年生組合せ表'!AA309)</f>
      </c>
      <c r="CC311" s="144">
        <f>IF('２０１６．５年生組合せ表'!AE309="","",'２０１６．５年生組合せ表'!AE309)</f>
      </c>
      <c r="CD311" s="144">
        <f>IF('２０１６．５年生組合せ表'!AA309="","",'２０１６．５年生組合せ表'!AG309&amp;'２０１６．５年生組合せ表'!O309)</f>
      </c>
      <c r="CE311" s="144">
        <f>IF('２０１６．５年生組合せ表'!AE309="","",'２０１６．５年生組合せ表'!AE309)</f>
      </c>
      <c r="CF311" s="144">
        <f>IF('２０１６．５年生組合せ表'!AA309="","",'２０１６．５年生組合せ表'!AA309)</f>
      </c>
    </row>
    <row r="312" spans="79:84" ht="12.75">
      <c r="CA312" s="143">
        <f>IF('２０１６．５年生組合せ表'!AA310="","",'２０１６．５年生組合せ表'!O310&amp;'２０１６．５年生組合せ表'!AG310)</f>
      </c>
      <c r="CB312" s="144">
        <f>IF('２０１６．５年生組合せ表'!AA310="","",'２０１６．５年生組合せ表'!AA310)</f>
      </c>
      <c r="CC312" s="144">
        <f>IF('２０１６．５年生組合せ表'!AE310="","",'２０１６．５年生組合せ表'!AE310)</f>
      </c>
      <c r="CD312" s="144">
        <f>IF('２０１６．５年生組合せ表'!AA310="","",'２０１６．５年生組合せ表'!AG310&amp;'２０１６．５年生組合せ表'!O310)</f>
      </c>
      <c r="CE312" s="144">
        <f>IF('２０１６．５年生組合せ表'!AE310="","",'２０１６．５年生組合せ表'!AE310)</f>
      </c>
      <c r="CF312" s="144">
        <f>IF('２０１６．５年生組合せ表'!AA310="","",'２０１６．５年生組合せ表'!AA310)</f>
      </c>
    </row>
    <row r="313" spans="79:84" ht="12.75">
      <c r="CA313" s="143">
        <f>IF('２０１６．５年生組合せ表'!AA311="","",'２０１６．５年生組合せ表'!O311&amp;'２０１６．５年生組合せ表'!AG311)</f>
      </c>
      <c r="CB313" s="144">
        <f>IF('２０１６．５年生組合せ表'!AA311="","",'２０１６．５年生組合せ表'!AA311)</f>
      </c>
      <c r="CC313" s="144">
        <f>IF('２０１６．５年生組合せ表'!AE311="","",'２０１６．５年生組合せ表'!AE311)</f>
      </c>
      <c r="CD313" s="144">
        <f>IF('２０１６．５年生組合せ表'!AA311="","",'２０１６．５年生組合せ表'!AG311&amp;'２０１６．５年生組合せ表'!O311)</f>
      </c>
      <c r="CE313" s="144">
        <f>IF('２０１６．５年生組合せ表'!AE311="","",'２０１６．５年生組合せ表'!AE311)</f>
      </c>
      <c r="CF313" s="144">
        <f>IF('２０１６．５年生組合せ表'!AA311="","",'２０１６．５年生組合せ表'!AA311)</f>
      </c>
    </row>
    <row r="314" spans="79:84" ht="12.75">
      <c r="CA314" s="143">
        <f>IF('２０１６．５年生組合せ表'!AA312="","",'２０１６．５年生組合せ表'!O312&amp;'２０１６．５年生組合せ表'!AG312)</f>
      </c>
      <c r="CB314" s="144">
        <f>IF('２０１６．５年生組合せ表'!AA312="","",'２０１６．５年生組合せ表'!AA312)</f>
      </c>
      <c r="CC314" s="144">
        <f>IF('２０１６．５年生組合せ表'!AE312="","",'２０１６．５年生組合せ表'!AE312)</f>
      </c>
      <c r="CD314" s="144">
        <f>IF('２０１６．５年生組合せ表'!AA312="","",'２０１６．５年生組合せ表'!AG312&amp;'２０１６．５年生組合せ表'!O312)</f>
      </c>
      <c r="CE314" s="144">
        <f>IF('２０１６．５年生組合せ表'!AE312="","",'２０１６．５年生組合せ表'!AE312)</f>
      </c>
      <c r="CF314" s="144">
        <f>IF('２０１６．５年生組合せ表'!AA312="","",'２０１６．５年生組合せ表'!AA312)</f>
      </c>
    </row>
    <row r="315" spans="79:84" ht="12.75">
      <c r="CA315" s="143">
        <f>IF('２０１６．５年生組合せ表'!AA313="","",'２０１６．５年生組合せ表'!O313&amp;'２０１６．５年生組合せ表'!AG313)</f>
      </c>
      <c r="CB315" s="144">
        <f>IF('２０１６．５年生組合せ表'!AA313="","",'２０１６．５年生組合せ表'!AA313)</f>
      </c>
      <c r="CC315" s="144">
        <f>IF('２０１６．５年生組合せ表'!AE313="","",'２０１６．５年生組合せ表'!AE313)</f>
      </c>
      <c r="CD315" s="144">
        <f>IF('２０１６．５年生組合せ表'!AA313="","",'２０１６．５年生組合せ表'!AG313&amp;'２０１６．５年生組合せ表'!O313)</f>
      </c>
      <c r="CE315" s="144">
        <f>IF('２０１６．５年生組合せ表'!AE313="","",'２０１６．５年生組合せ表'!AE313)</f>
      </c>
      <c r="CF315" s="144">
        <f>IF('２０１６．５年生組合せ表'!AA313="","",'２０１６．５年生組合せ表'!AA313)</f>
      </c>
    </row>
    <row r="316" spans="79:84" ht="12.75">
      <c r="CA316" s="143">
        <f>IF('２０１６．５年生組合せ表'!AA314="","",'２０１６．５年生組合せ表'!O314&amp;'２０１６．５年生組合せ表'!AG314)</f>
      </c>
      <c r="CB316" s="144">
        <f>IF('２０１６．５年生組合せ表'!AA314="","",'２０１６．５年生組合せ表'!AA314)</f>
      </c>
      <c r="CC316" s="144">
        <f>IF('２０１６．５年生組合せ表'!AE314="","",'２０１６．５年生組合せ表'!AE314)</f>
      </c>
      <c r="CD316" s="144">
        <f>IF('２０１６．５年生組合せ表'!AA314="","",'２０１６．５年生組合せ表'!AG314&amp;'２０１６．５年生組合せ表'!O314)</f>
      </c>
      <c r="CE316" s="144">
        <f>IF('２０１６．５年生組合せ表'!AE314="","",'２０１６．５年生組合せ表'!AE314)</f>
      </c>
      <c r="CF316" s="144">
        <f>IF('２０１６．５年生組合せ表'!AA314="","",'２０１６．５年生組合せ表'!AA314)</f>
      </c>
    </row>
    <row r="317" spans="79:84" ht="12.75">
      <c r="CA317" s="143">
        <f>IF('２０１６．５年生組合せ表'!AA315="","",'２０１６．５年生組合せ表'!O315&amp;'２０１６．５年生組合せ表'!AG315)</f>
      </c>
      <c r="CB317" s="144">
        <f>IF('２０１６．５年生組合せ表'!AA315="","",'２０１６．５年生組合せ表'!AA315)</f>
      </c>
      <c r="CC317" s="144">
        <f>IF('２０１６．５年生組合せ表'!AE315="","",'２０１６．５年生組合せ表'!AE315)</f>
      </c>
      <c r="CD317" s="144">
        <f>IF('２０１６．５年生組合せ表'!AA315="","",'２０１６．５年生組合せ表'!AG315&amp;'２０１６．５年生組合せ表'!O315)</f>
      </c>
      <c r="CE317" s="144">
        <f>IF('２０１６．５年生組合せ表'!AE315="","",'２０１６．５年生組合せ表'!AE315)</f>
      </c>
      <c r="CF317" s="144">
        <f>IF('２０１６．５年生組合せ表'!AA315="","",'２０１６．５年生組合せ表'!AA315)</f>
      </c>
    </row>
    <row r="318" spans="79:84" ht="12.75">
      <c r="CA318" s="143">
        <f>IF('２０１６．５年生組合せ表'!AA316="","",'２０１６．５年生組合せ表'!O316&amp;'２０１６．５年生組合せ表'!AG316)</f>
      </c>
      <c r="CB318" s="144">
        <f>IF('２０１６．５年生組合せ表'!AA316="","",'２０１６．５年生組合せ表'!AA316)</f>
      </c>
      <c r="CC318" s="144">
        <f>IF('２０１６．５年生組合せ表'!AE316="","",'２０１６．５年生組合せ表'!AE316)</f>
      </c>
      <c r="CD318" s="144">
        <f>IF('２０１６．５年生組合せ表'!AA316="","",'２０１６．５年生組合せ表'!AG316&amp;'２０１６．５年生組合せ表'!O316)</f>
      </c>
      <c r="CE318" s="144">
        <f>IF('２０１６．５年生組合せ表'!AE316="","",'２０１６．５年生組合せ表'!AE316)</f>
      </c>
      <c r="CF318" s="144">
        <f>IF('２０１６．５年生組合せ表'!AA316="","",'２０１６．５年生組合せ表'!AA316)</f>
      </c>
    </row>
    <row r="319" spans="79:84" ht="12.75">
      <c r="CA319" s="143">
        <f>IF('２０１６．５年生組合せ表'!AA317="","",'２０１６．５年生組合せ表'!O317&amp;'２０１６．５年生組合せ表'!AG317)</f>
      </c>
      <c r="CB319" s="144">
        <f>IF('２０１６．５年生組合せ表'!AA317="","",'２０１６．５年生組合せ表'!AA317)</f>
      </c>
      <c r="CC319" s="144">
        <f>IF('２０１６．５年生組合せ表'!AE317="","",'２０１６．５年生組合せ表'!AE317)</f>
      </c>
      <c r="CD319" s="144">
        <f>IF('２０１６．５年生組合せ表'!AA317="","",'２０１６．５年生組合せ表'!AG317&amp;'２０１６．５年生組合せ表'!O317)</f>
      </c>
      <c r="CE319" s="144">
        <f>IF('２０１６．５年生組合せ表'!AE317="","",'２０１６．５年生組合せ表'!AE317)</f>
      </c>
      <c r="CF319" s="144">
        <f>IF('２０１６．５年生組合せ表'!AA317="","",'２０１６．５年生組合せ表'!AA317)</f>
      </c>
    </row>
    <row r="320" spans="79:84" ht="12.75">
      <c r="CA320" s="143">
        <f>IF('２０１６．５年生組合せ表'!AA318="","",'２０１６．５年生組合せ表'!O318&amp;'２０１６．５年生組合せ表'!AG318)</f>
      </c>
      <c r="CB320" s="144">
        <f>IF('２０１６．５年生組合せ表'!AA318="","",'２０１６．５年生組合せ表'!AA318)</f>
      </c>
      <c r="CC320" s="144">
        <f>IF('２０１６．５年生組合せ表'!AE318="","",'２０１６．５年生組合せ表'!AE318)</f>
      </c>
      <c r="CD320" s="144">
        <f>IF('２０１６．５年生組合せ表'!AA318="","",'２０１６．５年生組合せ表'!AG318&amp;'２０１６．５年生組合せ表'!O318)</f>
      </c>
      <c r="CE320" s="144">
        <f>IF('２０１６．５年生組合せ表'!AE318="","",'２０１６．５年生組合せ表'!AE318)</f>
      </c>
      <c r="CF320" s="144">
        <f>IF('２０１６．５年生組合せ表'!AA318="","",'２０１６．５年生組合せ表'!AA318)</f>
      </c>
    </row>
    <row r="321" spans="79:84" ht="12.75">
      <c r="CA321" s="143">
        <f>IF('２０１６．５年生組合せ表'!AA319="","",'２０１６．５年生組合せ表'!O319&amp;'２０１６．５年生組合せ表'!AG319)</f>
      </c>
      <c r="CB321" s="144">
        <f>IF('２０１６．５年生組合せ表'!AA319="","",'２０１６．５年生組合せ表'!AA319)</f>
      </c>
      <c r="CC321" s="144">
        <f>IF('２０１６．５年生組合せ表'!AE319="","",'２０１６．５年生組合せ表'!AE319)</f>
      </c>
      <c r="CD321" s="144">
        <f>IF('２０１６．５年生組合せ表'!AA319="","",'２０１６．５年生組合せ表'!AG319&amp;'２０１６．５年生組合せ表'!O319)</f>
      </c>
      <c r="CE321" s="144">
        <f>IF('２０１６．５年生組合せ表'!AE319="","",'２０１６．５年生組合せ表'!AE319)</f>
      </c>
      <c r="CF321" s="144">
        <f>IF('２０１６．５年生組合せ表'!AA319="","",'２０１６．５年生組合せ表'!AA319)</f>
      </c>
    </row>
    <row r="322" spans="79:84" ht="12.75">
      <c r="CA322" s="143">
        <f>IF('２０１６．５年生組合せ表'!AA320="","",'２０１６．５年生組合せ表'!O320&amp;'２０１６．５年生組合せ表'!AG320)</f>
      </c>
      <c r="CB322" s="144">
        <f>IF('２０１６．５年生組合せ表'!AA320="","",'２０１６．５年生組合せ表'!AA320)</f>
      </c>
      <c r="CC322" s="144">
        <f>IF('２０１６．５年生組合せ表'!AE320="","",'２０１６．５年生組合せ表'!AE320)</f>
      </c>
      <c r="CD322" s="144">
        <f>IF('２０１６．５年生組合せ表'!AA320="","",'２０１６．５年生組合せ表'!AG320&amp;'２０１６．５年生組合せ表'!O320)</f>
      </c>
      <c r="CE322" s="144">
        <f>IF('２０１６．５年生組合せ表'!AE320="","",'２０１６．５年生組合せ表'!AE320)</f>
      </c>
      <c r="CF322" s="144">
        <f>IF('２０１６．５年生組合せ表'!AA320="","",'２０１６．５年生組合せ表'!AA320)</f>
      </c>
    </row>
    <row r="323" spans="79:84" ht="12.75">
      <c r="CA323" s="143">
        <f>IF('２０１６．５年生組合せ表'!AA321="","",'２０１６．５年生組合せ表'!O321&amp;'２０１６．５年生組合せ表'!AG321)</f>
      </c>
      <c r="CB323" s="144">
        <f>IF('２０１６．５年生組合せ表'!AA321="","",'２０１６．５年生組合せ表'!AA321)</f>
      </c>
      <c r="CC323" s="144">
        <f>IF('２０１６．５年生組合せ表'!AE321="","",'２０１６．５年生組合せ表'!AE321)</f>
      </c>
      <c r="CD323" s="144">
        <f>IF('２０１６．５年生組合せ表'!AA321="","",'２０１６．５年生組合せ表'!AG321&amp;'２０１６．５年生組合せ表'!O321)</f>
      </c>
      <c r="CE323" s="144">
        <f>IF('２０１６．５年生組合せ表'!AE321="","",'２０１６．５年生組合せ表'!AE321)</f>
      </c>
      <c r="CF323" s="144">
        <f>IF('２０１６．５年生組合せ表'!AA321="","",'２０１６．５年生組合せ表'!AA321)</f>
      </c>
    </row>
    <row r="324" spans="79:84" ht="12.75">
      <c r="CA324" s="143">
        <f>IF('２０１６．５年生組合せ表'!AA322="","",'２０１６．５年生組合せ表'!O322&amp;'２０１６．５年生組合せ表'!AG322)</f>
      </c>
      <c r="CB324" s="144">
        <f>IF('２０１６．５年生組合せ表'!AA322="","",'２０１６．５年生組合せ表'!AA322)</f>
      </c>
      <c r="CC324" s="144">
        <f>IF('２０１６．５年生組合せ表'!AE322="","",'２０１６．５年生組合せ表'!AE322)</f>
      </c>
      <c r="CD324" s="144">
        <f>IF('２０１６．５年生組合せ表'!AA322="","",'２０１６．５年生組合せ表'!AG322&amp;'２０１６．５年生組合せ表'!O322)</f>
      </c>
      <c r="CE324" s="144">
        <f>IF('２０１６．５年生組合せ表'!AE322="","",'２０１６．５年生組合せ表'!AE322)</f>
      </c>
      <c r="CF324" s="144">
        <f>IF('２０１６．５年生組合せ表'!AA322="","",'２０１６．５年生組合せ表'!AA322)</f>
      </c>
    </row>
    <row r="325" spans="79:84" ht="12.75">
      <c r="CA325" s="143">
        <f>IF('２０１６．５年生組合せ表'!AA323="","",'２０１６．５年生組合せ表'!O323&amp;'２０１６．５年生組合せ表'!AG323)</f>
      </c>
      <c r="CB325" s="144">
        <f>IF('２０１６．５年生組合せ表'!AA323="","",'２０１６．５年生組合せ表'!AA323)</f>
      </c>
      <c r="CC325" s="144">
        <f>IF('２０１６．５年生組合せ表'!AE323="","",'２０１６．５年生組合せ表'!AE323)</f>
      </c>
      <c r="CD325" s="144">
        <f>IF('２０１６．５年生組合せ表'!AA323="","",'２０１６．５年生組合せ表'!AG323&amp;'２０１６．５年生組合せ表'!O323)</f>
      </c>
      <c r="CE325" s="144">
        <f>IF('２０１６．５年生組合せ表'!AE323="","",'２０１６．５年生組合せ表'!AE323)</f>
      </c>
      <c r="CF325" s="144">
        <f>IF('２０１６．５年生組合せ表'!AA323="","",'２０１６．５年生組合せ表'!AA323)</f>
      </c>
    </row>
    <row r="326" spans="79:84" ht="12.75">
      <c r="CA326" s="143">
        <f>IF('２０１６．５年生組合せ表'!AA324="","",'２０１６．５年生組合せ表'!O324&amp;'２０１６．５年生組合せ表'!AG324)</f>
      </c>
      <c r="CB326" s="144">
        <f>IF('２０１６．５年生組合せ表'!AA324="","",'２０１６．５年生組合せ表'!AA324)</f>
      </c>
      <c r="CC326" s="144">
        <f>IF('２０１６．５年生組合せ表'!AE324="","",'２０１６．５年生組合せ表'!AE324)</f>
      </c>
      <c r="CD326" s="144">
        <f>IF('２０１６．５年生組合せ表'!AA324="","",'２０１６．５年生組合せ表'!AG324&amp;'２０１６．５年生組合せ表'!O324)</f>
      </c>
      <c r="CE326" s="144">
        <f>IF('２０１６．５年生組合せ表'!AE324="","",'２０１６．５年生組合せ表'!AE324)</f>
      </c>
      <c r="CF326" s="144">
        <f>IF('２０１６．５年生組合せ表'!AA324="","",'２０１６．５年生組合せ表'!AA324)</f>
      </c>
    </row>
    <row r="327" spans="79:84" ht="12.75">
      <c r="CA327" s="143">
        <f>IF('２０１６．５年生組合せ表'!AA325="","",'２０１６．５年生組合せ表'!O325&amp;'２０１６．５年生組合せ表'!AG325)</f>
      </c>
      <c r="CB327" s="144">
        <f>IF('２０１６．５年生組合せ表'!AA325="","",'２０１６．５年生組合せ表'!AA325)</f>
      </c>
      <c r="CC327" s="144">
        <f>IF('２０１６．５年生組合せ表'!AE325="","",'２０１６．５年生組合せ表'!AE325)</f>
      </c>
      <c r="CD327" s="144">
        <f>IF('２０１６．５年生組合せ表'!AA325="","",'２０１６．５年生組合せ表'!AG325&amp;'２０１６．５年生組合せ表'!O325)</f>
      </c>
      <c r="CE327" s="144">
        <f>IF('２０１６．５年生組合せ表'!AE325="","",'２０１６．５年生組合せ表'!AE325)</f>
      </c>
      <c r="CF327" s="144">
        <f>IF('２０１６．５年生組合せ表'!AA325="","",'２０１６．５年生組合せ表'!AA325)</f>
      </c>
    </row>
    <row r="328" spans="79:84" ht="12.75">
      <c r="CA328" s="143">
        <f>IF('２０１６．５年生組合せ表'!AA326="","",'２０１６．５年生組合せ表'!O326&amp;'２０１６．５年生組合せ表'!AG326)</f>
      </c>
      <c r="CB328" s="144">
        <f>IF('２０１６．５年生組合せ表'!AA326="","",'２０１６．５年生組合せ表'!AA326)</f>
      </c>
      <c r="CC328" s="144">
        <f>IF('２０１６．５年生組合せ表'!AE326="","",'２０１６．５年生組合せ表'!AE326)</f>
      </c>
      <c r="CD328" s="144">
        <f>IF('２０１６．５年生組合せ表'!AA326="","",'２０１６．５年生組合せ表'!AG326&amp;'２０１６．５年生組合せ表'!O326)</f>
      </c>
      <c r="CE328" s="144">
        <f>IF('２０１６．５年生組合せ表'!AE326="","",'２０１６．５年生組合せ表'!AE326)</f>
      </c>
      <c r="CF328" s="144">
        <f>IF('２０１６．５年生組合せ表'!AA326="","",'２０１６．５年生組合せ表'!AA326)</f>
      </c>
    </row>
    <row r="329" spans="79:84" ht="12.75">
      <c r="CA329" s="143">
        <f>IF('２０１６．５年生組合せ表'!AA327="","",'２０１６．５年生組合せ表'!O327&amp;'２０１６．５年生組合せ表'!AG327)</f>
      </c>
      <c r="CB329" s="144">
        <f>IF('２０１６．５年生組合せ表'!AA327="","",'２０１６．５年生組合せ表'!AA327)</f>
      </c>
      <c r="CC329" s="144">
        <f>IF('２０１６．５年生組合せ表'!AE327="","",'２０１６．５年生組合せ表'!AE327)</f>
      </c>
      <c r="CD329" s="144">
        <f>IF('２０１６．５年生組合せ表'!AA327="","",'２０１６．５年生組合せ表'!AG327&amp;'２０１６．５年生組合せ表'!O327)</f>
      </c>
      <c r="CE329" s="144">
        <f>IF('２０１６．５年生組合せ表'!AE327="","",'２０１６．５年生組合せ表'!AE327)</f>
      </c>
      <c r="CF329" s="144">
        <f>IF('２０１６．５年生組合せ表'!AA327="","",'２０１６．５年生組合せ表'!AA327)</f>
      </c>
    </row>
    <row r="330" spans="79:84" ht="12.75">
      <c r="CA330" s="143">
        <f>IF('２０１６．５年生組合せ表'!AA328="","",'２０１６．５年生組合せ表'!O328&amp;'２０１６．５年生組合せ表'!AG328)</f>
      </c>
      <c r="CB330" s="144">
        <f>IF('２０１６．５年生組合せ表'!AA328="","",'２０１６．５年生組合せ表'!AA328)</f>
      </c>
      <c r="CC330" s="144">
        <f>IF('２０１６．５年生組合せ表'!AE328="","",'２０１６．５年生組合せ表'!AE328)</f>
      </c>
      <c r="CD330" s="144">
        <f>IF('２０１６．５年生組合せ表'!AA328="","",'２０１６．５年生組合せ表'!AG328&amp;'２０１６．５年生組合せ表'!O328)</f>
      </c>
      <c r="CE330" s="144">
        <f>IF('２０１６．５年生組合せ表'!AE328="","",'２０１６．５年生組合せ表'!AE328)</f>
      </c>
      <c r="CF330" s="144">
        <f>IF('２０１６．５年生組合せ表'!AA328="","",'２０１６．５年生組合せ表'!AA328)</f>
      </c>
    </row>
    <row r="331" spans="79:84" ht="12.75">
      <c r="CA331" s="143">
        <f>IF('２０１６．５年生組合せ表'!AA329="","",'２０１６．５年生組合せ表'!O329&amp;'２０１６．５年生組合せ表'!AG329)</f>
      </c>
      <c r="CB331" s="144">
        <f>IF('２０１６．５年生組合せ表'!AA329="","",'２０１６．５年生組合せ表'!AA329)</f>
      </c>
      <c r="CC331" s="144">
        <f>IF('２０１６．５年生組合せ表'!AE329="","",'２０１６．５年生組合せ表'!AE329)</f>
      </c>
      <c r="CD331" s="144">
        <f>IF('２０１６．５年生組合せ表'!AA329="","",'２０１６．５年生組合せ表'!AG329&amp;'２０１６．５年生組合せ表'!O329)</f>
      </c>
      <c r="CE331" s="144">
        <f>IF('２０１６．５年生組合せ表'!AE329="","",'２０１６．５年生組合せ表'!AE329)</f>
      </c>
      <c r="CF331" s="144">
        <f>IF('２０１６．５年生組合せ表'!AA329="","",'２０１６．５年生組合せ表'!AA329)</f>
      </c>
    </row>
    <row r="332" spans="79:84" ht="12.75">
      <c r="CA332" s="143">
        <f>IF('２０１６．５年生組合せ表'!AA330="","",'２０１６．５年生組合せ表'!O330&amp;'２０１６．５年生組合せ表'!AG330)</f>
      </c>
      <c r="CB332" s="144">
        <f>IF('２０１６．５年生組合せ表'!AA330="","",'２０１６．５年生組合せ表'!AA330)</f>
      </c>
      <c r="CC332" s="144">
        <f>IF('２０１６．５年生組合せ表'!AE330="","",'２０１６．５年生組合せ表'!AE330)</f>
      </c>
      <c r="CD332" s="144">
        <f>IF('２０１６．５年生組合せ表'!AA330="","",'２０１６．５年生組合せ表'!AG330&amp;'２０１６．５年生組合せ表'!O330)</f>
      </c>
      <c r="CE332" s="144">
        <f>IF('２０１６．５年生組合せ表'!AE330="","",'２０１６．５年生組合せ表'!AE330)</f>
      </c>
      <c r="CF332" s="144">
        <f>IF('２０１６．５年生組合せ表'!AA330="","",'２０１６．５年生組合せ表'!AA330)</f>
      </c>
    </row>
    <row r="333" spans="79:84" ht="12.75">
      <c r="CA333" s="143">
        <f>IF('２０１６．５年生組合せ表'!AA331="","",'２０１６．５年生組合せ表'!O331&amp;'２０１６．５年生組合せ表'!AG331)</f>
      </c>
      <c r="CB333" s="144">
        <f>IF('２０１６．５年生組合せ表'!AA331="","",'２０１６．５年生組合せ表'!AA331)</f>
      </c>
      <c r="CC333" s="144">
        <f>IF('２０１６．５年生組合せ表'!AE331="","",'２０１６．５年生組合せ表'!AE331)</f>
      </c>
      <c r="CD333" s="144">
        <f>IF('２０１６．５年生組合せ表'!AA331="","",'２０１６．５年生組合せ表'!AG331&amp;'２０１６．５年生組合せ表'!O331)</f>
      </c>
      <c r="CE333" s="144">
        <f>IF('２０１６．５年生組合せ表'!AE331="","",'２０１６．５年生組合せ表'!AE331)</f>
      </c>
      <c r="CF333" s="144">
        <f>IF('２０１６．５年生組合せ表'!AA331="","",'２０１６．５年生組合せ表'!AA331)</f>
      </c>
    </row>
    <row r="334" spans="79:84" ht="12.75">
      <c r="CA334" s="143">
        <f>IF('２０１６．５年生組合せ表'!AA332="","",'２０１６．５年生組合せ表'!O332&amp;'２０１６．５年生組合せ表'!AG332)</f>
      </c>
      <c r="CB334" s="144">
        <f>IF('２０１６．５年生組合せ表'!AA332="","",'２０１６．５年生組合せ表'!AA332)</f>
      </c>
      <c r="CC334" s="144">
        <f>IF('２０１６．５年生組合せ表'!AE332="","",'２０１６．５年生組合せ表'!AE332)</f>
      </c>
      <c r="CD334" s="144">
        <f>IF('２０１６．５年生組合せ表'!AA332="","",'２０１６．５年生組合せ表'!AG332&amp;'２０１６．５年生組合せ表'!O332)</f>
      </c>
      <c r="CE334" s="144">
        <f>IF('２０１６．５年生組合せ表'!AE332="","",'２０１６．５年生組合せ表'!AE332)</f>
      </c>
      <c r="CF334" s="144">
        <f>IF('２０１６．５年生組合せ表'!AA332="","",'２０１６．５年生組合せ表'!AA332)</f>
      </c>
    </row>
    <row r="335" spans="79:84" ht="12.75">
      <c r="CA335" s="143">
        <f>IF('２０１６．５年生組合せ表'!AA333="","",'２０１６．５年生組合せ表'!O333&amp;'２０１６．５年生組合せ表'!AG333)</f>
      </c>
      <c r="CB335" s="144">
        <f>IF('２０１６．５年生組合せ表'!AA333="","",'２０１６．５年生組合せ表'!AA333)</f>
      </c>
      <c r="CC335" s="144">
        <f>IF('２０１６．５年生組合せ表'!AE333="","",'２０１６．５年生組合せ表'!AE333)</f>
      </c>
      <c r="CD335" s="144">
        <f>IF('２０１６．５年生組合せ表'!AA333="","",'２０１６．５年生組合せ表'!AG333&amp;'２０１６．５年生組合せ表'!O333)</f>
      </c>
      <c r="CE335" s="144">
        <f>IF('２０１６．５年生組合せ表'!AE333="","",'２０１６．５年生組合せ表'!AE333)</f>
      </c>
      <c r="CF335" s="144">
        <f>IF('２０１６．５年生組合せ表'!AA333="","",'２０１６．５年生組合せ表'!AA333)</f>
      </c>
    </row>
    <row r="336" spans="79:84" ht="12.75">
      <c r="CA336" s="143">
        <f>IF('２０１６．５年生組合せ表'!AA334="","",'２０１６．５年生組合せ表'!O334&amp;'２０１６．５年生組合せ表'!AG334)</f>
      </c>
      <c r="CB336" s="144">
        <f>IF('２０１６．５年生組合せ表'!AA334="","",'２０１６．５年生組合せ表'!AA334)</f>
      </c>
      <c r="CC336" s="144">
        <f>IF('２０１６．５年生組合せ表'!AE334="","",'２０１６．５年生組合せ表'!AE334)</f>
      </c>
      <c r="CD336" s="144">
        <f>IF('２０１６．５年生組合せ表'!AA334="","",'２０１６．５年生組合せ表'!AG334&amp;'２０１６．５年生組合せ表'!O334)</f>
      </c>
      <c r="CE336" s="144">
        <f>IF('２０１６．５年生組合せ表'!AE334="","",'２０１６．５年生組合せ表'!AE334)</f>
      </c>
      <c r="CF336" s="144">
        <f>IF('２０１６．５年生組合せ表'!AA334="","",'２０１６．５年生組合せ表'!AA334)</f>
      </c>
    </row>
    <row r="337" spans="79:84" ht="12.75">
      <c r="CA337" s="143">
        <f>IF('２０１６．５年生組合せ表'!AA335="","",'２０１６．５年生組合せ表'!O335&amp;'２０１６．５年生組合せ表'!AG335)</f>
      </c>
      <c r="CB337" s="144">
        <f>IF('２０１６．５年生組合せ表'!AA335="","",'２０１６．５年生組合せ表'!AA335)</f>
      </c>
      <c r="CC337" s="144">
        <f>IF('２０１６．５年生組合せ表'!AE335="","",'２０１６．５年生組合せ表'!AE335)</f>
      </c>
      <c r="CD337" s="144">
        <f>IF('２０１６．５年生組合せ表'!AA335="","",'２０１６．５年生組合せ表'!AG335&amp;'２０１６．５年生組合せ表'!O335)</f>
      </c>
      <c r="CE337" s="144">
        <f>IF('２０１６．５年生組合せ表'!AE335="","",'２０１６．５年生組合せ表'!AE335)</f>
      </c>
      <c r="CF337" s="144">
        <f>IF('２０１６．５年生組合せ表'!AA335="","",'２０１６．５年生組合せ表'!AA335)</f>
      </c>
    </row>
    <row r="338" spans="79:84" ht="12.75">
      <c r="CA338" s="143">
        <f>IF('２０１６．５年生組合せ表'!AA336="","",'２０１６．５年生組合せ表'!O336&amp;'２０１６．５年生組合せ表'!AG336)</f>
      </c>
      <c r="CB338" s="144">
        <f>IF('２０１６．５年生組合せ表'!AA336="","",'２０１６．５年生組合せ表'!AA336)</f>
      </c>
      <c r="CC338" s="144">
        <f>IF('２０１６．５年生組合せ表'!AE336="","",'２０１６．５年生組合せ表'!AE336)</f>
      </c>
      <c r="CD338" s="144">
        <f>IF('２０１６．５年生組合せ表'!AA336="","",'２０１６．５年生組合せ表'!AG336&amp;'２０１６．５年生組合せ表'!O336)</f>
      </c>
      <c r="CE338" s="144">
        <f>IF('２０１６．５年生組合せ表'!AE336="","",'２０１６．５年生組合せ表'!AE336)</f>
      </c>
      <c r="CF338" s="144">
        <f>IF('２０１６．５年生組合せ表'!AA336="","",'２０１６．５年生組合せ表'!AA336)</f>
      </c>
    </row>
    <row r="339" spans="79:84" ht="12.75">
      <c r="CA339" s="143">
        <f>IF('２０１６．５年生組合せ表'!AA337="","",'２０１６．５年生組合せ表'!O337&amp;'２０１６．５年生組合せ表'!AG337)</f>
      </c>
      <c r="CB339" s="144">
        <f>IF('２０１６．５年生組合せ表'!AA337="","",'２０１６．５年生組合せ表'!AA337)</f>
      </c>
      <c r="CC339" s="144">
        <f>IF('２０１６．５年生組合せ表'!AE337="","",'２０１６．５年生組合せ表'!AE337)</f>
      </c>
      <c r="CD339" s="144">
        <f>IF('２０１６．５年生組合せ表'!AA337="","",'２０１６．５年生組合せ表'!AG337&amp;'２０１６．５年生組合せ表'!O337)</f>
      </c>
      <c r="CE339" s="144">
        <f>IF('２０１６．５年生組合せ表'!AE337="","",'２０１６．５年生組合せ表'!AE337)</f>
      </c>
      <c r="CF339" s="144">
        <f>IF('２０１６．５年生組合せ表'!AA337="","",'２０１６．５年生組合せ表'!AA337)</f>
      </c>
    </row>
    <row r="340" spans="79:84" ht="12.75">
      <c r="CA340" s="143">
        <f>IF('２０１６．５年生組合せ表'!AA338="","",'２０１６．５年生組合せ表'!O338&amp;'２０１６．５年生組合せ表'!AG338)</f>
      </c>
      <c r="CB340" s="144">
        <f>IF('２０１６．５年生組合せ表'!AA338="","",'２０１６．５年生組合せ表'!AA338)</f>
      </c>
      <c r="CC340" s="144">
        <f>IF('２０１６．５年生組合せ表'!AE338="","",'２０１６．５年生組合せ表'!AE338)</f>
      </c>
      <c r="CD340" s="144">
        <f>IF('２０１６．５年生組合せ表'!AA338="","",'２０１６．５年生組合せ表'!AG338&amp;'２０１６．５年生組合せ表'!O338)</f>
      </c>
      <c r="CE340" s="144">
        <f>IF('２０１６．５年生組合せ表'!AE338="","",'２０１６．５年生組合せ表'!AE338)</f>
      </c>
      <c r="CF340" s="144">
        <f>IF('２０１６．５年生組合せ表'!AA338="","",'２０１６．５年生組合せ表'!AA338)</f>
      </c>
    </row>
    <row r="341" spans="79:84" ht="12.75">
      <c r="CA341" s="143">
        <f>IF('２０１６．５年生組合せ表'!AA339="","",'２０１６．５年生組合せ表'!O339&amp;'２０１６．５年生組合せ表'!AG339)</f>
      </c>
      <c r="CB341" s="144">
        <f>IF('２０１６．５年生組合せ表'!AA339="","",'２０１６．５年生組合せ表'!AA339)</f>
      </c>
      <c r="CC341" s="144">
        <f>IF('２０１６．５年生組合せ表'!AE339="","",'２０１６．５年生組合せ表'!AE339)</f>
      </c>
      <c r="CD341" s="144">
        <f>IF('２０１６．５年生組合せ表'!AA339="","",'２０１６．５年生組合せ表'!AG339&amp;'２０１６．５年生組合せ表'!O339)</f>
      </c>
      <c r="CE341" s="144">
        <f>IF('２０１６．５年生組合せ表'!AE339="","",'２０１６．５年生組合せ表'!AE339)</f>
      </c>
      <c r="CF341" s="144">
        <f>IF('２０１６．５年生組合せ表'!AA339="","",'２０１６．５年生組合せ表'!AA339)</f>
      </c>
    </row>
    <row r="342" spans="79:84" ht="12.75">
      <c r="CA342" s="143">
        <f>IF('２０１６．５年生組合せ表'!AA340="","",'２０１６．５年生組合せ表'!O340&amp;'２０１６．５年生組合せ表'!AG340)</f>
      </c>
      <c r="CB342" s="144">
        <f>IF('２０１６．５年生組合せ表'!AA340="","",'２０１６．５年生組合せ表'!AA340)</f>
      </c>
      <c r="CC342" s="144">
        <f>IF('２０１６．５年生組合せ表'!AE340="","",'２０１６．５年生組合せ表'!AE340)</f>
      </c>
      <c r="CD342" s="144">
        <f>IF('２０１６．５年生組合せ表'!AA340="","",'２０１６．５年生組合せ表'!AG340&amp;'２０１６．５年生組合せ表'!O340)</f>
      </c>
      <c r="CE342" s="144">
        <f>IF('２０１６．５年生組合せ表'!AE340="","",'２０１６．５年生組合せ表'!AE340)</f>
      </c>
      <c r="CF342" s="144">
        <f>IF('２０１６．５年生組合せ表'!AA340="","",'２０１６．５年生組合せ表'!AA340)</f>
      </c>
    </row>
    <row r="343" spans="79:84" ht="12.75">
      <c r="CA343" s="143">
        <f>IF('２０１６．５年生組合せ表'!AA341="","",'２０１６．５年生組合せ表'!O341&amp;'２０１６．５年生組合せ表'!AG341)</f>
      </c>
      <c r="CB343" s="144">
        <f>IF('２０１６．５年生組合せ表'!AA341="","",'２０１６．５年生組合せ表'!AA341)</f>
      </c>
      <c r="CC343" s="144">
        <f>IF('２０１６．５年生組合せ表'!AE341="","",'２０１６．５年生組合せ表'!AE341)</f>
      </c>
      <c r="CD343" s="144">
        <f>IF('２０１６．５年生組合せ表'!AA341="","",'２０１６．５年生組合せ表'!AG341&amp;'２０１６．５年生組合せ表'!O341)</f>
      </c>
      <c r="CE343" s="144">
        <f>IF('２０１６．５年生組合せ表'!AE341="","",'２０１６．５年生組合せ表'!AE341)</f>
      </c>
      <c r="CF343" s="144">
        <f>IF('２０１６．５年生組合せ表'!AA341="","",'２０１６．５年生組合せ表'!AA341)</f>
      </c>
    </row>
    <row r="344" spans="79:84" ht="12.75">
      <c r="CA344" s="143">
        <f>IF('２０１６．５年生組合せ表'!AA342="","",'２０１６．５年生組合せ表'!O342&amp;'２０１６．５年生組合せ表'!AG342)</f>
      </c>
      <c r="CB344" s="144">
        <f>IF('２０１６．５年生組合せ表'!AA342="","",'２０１６．５年生組合せ表'!AA342)</f>
      </c>
      <c r="CC344" s="144">
        <f>IF('２０１６．５年生組合せ表'!AE342="","",'２０１６．５年生組合せ表'!AE342)</f>
      </c>
      <c r="CD344" s="144">
        <f>IF('２０１６．５年生組合せ表'!AA342="","",'２０１６．５年生組合せ表'!AG342&amp;'２０１６．５年生組合せ表'!O342)</f>
      </c>
      <c r="CE344" s="144">
        <f>IF('２０１６．５年生組合せ表'!AE342="","",'２０１６．５年生組合せ表'!AE342)</f>
      </c>
      <c r="CF344" s="144">
        <f>IF('２０１６．５年生組合せ表'!AA342="","",'２０１６．５年生組合せ表'!AA342)</f>
      </c>
    </row>
    <row r="345" spans="79:84" ht="12.75">
      <c r="CA345" s="143">
        <f>IF('２０１６．５年生組合せ表'!AA343="","",'２０１６．５年生組合せ表'!O343&amp;'２０１６．５年生組合せ表'!AG343)</f>
      </c>
      <c r="CB345" s="144">
        <f>IF('２０１６．５年生組合せ表'!AA343="","",'２０１６．５年生組合せ表'!AA343)</f>
      </c>
      <c r="CC345" s="144">
        <f>IF('２０１６．５年生組合せ表'!AE343="","",'２０１６．５年生組合せ表'!AE343)</f>
      </c>
      <c r="CD345" s="144">
        <f>IF('２０１６．５年生組合せ表'!AA343="","",'２０１６．５年生組合せ表'!AG343&amp;'２０１６．５年生組合せ表'!O343)</f>
      </c>
      <c r="CE345" s="144">
        <f>IF('２０１６．５年生組合せ表'!AE343="","",'２０１６．５年生組合せ表'!AE343)</f>
      </c>
      <c r="CF345" s="144">
        <f>IF('２０１６．５年生組合せ表'!AA343="","",'２０１６．５年生組合せ表'!AA343)</f>
      </c>
    </row>
    <row r="346" spans="79:84" ht="12.75">
      <c r="CA346" s="143">
        <f>IF('２０１６．５年生組合せ表'!AA344="","",'２０１６．５年生組合せ表'!O344&amp;'２０１６．５年生組合せ表'!AG344)</f>
      </c>
      <c r="CB346" s="144">
        <f>IF('２０１６．５年生組合せ表'!AA344="","",'２０１６．５年生組合せ表'!AA344)</f>
      </c>
      <c r="CC346" s="144">
        <f>IF('２０１６．５年生組合せ表'!AE344="","",'２０１６．５年生組合せ表'!AE344)</f>
      </c>
      <c r="CD346" s="144">
        <f>IF('２０１６．５年生組合せ表'!AA344="","",'２０１６．５年生組合せ表'!AG344&amp;'２０１６．５年生組合せ表'!O344)</f>
      </c>
      <c r="CE346" s="144">
        <f>IF('２０１６．５年生組合せ表'!AE344="","",'２０１６．５年生組合せ表'!AE344)</f>
      </c>
      <c r="CF346" s="144">
        <f>IF('２０１６．５年生組合せ表'!AA344="","",'２０１６．５年生組合せ表'!AA344)</f>
      </c>
    </row>
    <row r="347" spans="79:84" ht="12.75">
      <c r="CA347" s="143">
        <f>IF('２０１６．５年生組合せ表'!AA345="","",'２０１６．５年生組合せ表'!O345&amp;'２０１６．５年生組合せ表'!AG345)</f>
      </c>
      <c r="CB347" s="144">
        <f>IF('２０１６．５年生組合せ表'!AA345="","",'２０１６．５年生組合せ表'!AA345)</f>
      </c>
      <c r="CC347" s="144">
        <f>IF('２０１６．５年生組合せ表'!AE345="","",'２０１６．５年生組合せ表'!AE345)</f>
      </c>
      <c r="CD347" s="144">
        <f>IF('２０１６．５年生組合せ表'!AA345="","",'２０１６．５年生組合せ表'!AG345&amp;'２０１６．５年生組合せ表'!O345)</f>
      </c>
      <c r="CE347" s="144">
        <f>IF('２０１６．５年生組合せ表'!AE345="","",'２０１６．５年生組合せ表'!AE345)</f>
      </c>
      <c r="CF347" s="144">
        <f>IF('２０１６．５年生組合せ表'!AA345="","",'２０１６．５年生組合せ表'!AA345)</f>
      </c>
    </row>
    <row r="348" spans="79:84" ht="12.75">
      <c r="CA348" s="143">
        <f>IF('２０１６．５年生組合せ表'!AA346="","",'２０１６．５年生組合せ表'!O346&amp;'２０１６．５年生組合せ表'!AG346)</f>
      </c>
      <c r="CB348" s="144">
        <f>IF('２０１６．５年生組合せ表'!AA346="","",'２０１６．５年生組合せ表'!AA346)</f>
      </c>
      <c r="CC348" s="144">
        <f>IF('２０１６．５年生組合せ表'!AE346="","",'２０１６．５年生組合せ表'!AE346)</f>
      </c>
      <c r="CD348" s="144">
        <f>IF('２０１６．５年生組合せ表'!AA346="","",'２０１６．５年生組合せ表'!AG346&amp;'２０１６．５年生組合せ表'!O346)</f>
      </c>
      <c r="CE348" s="144">
        <f>IF('２０１６．５年生組合せ表'!AE346="","",'２０１６．５年生組合せ表'!AE346)</f>
      </c>
      <c r="CF348" s="144">
        <f>IF('２０１６．５年生組合せ表'!AA346="","",'２０１６．５年生組合せ表'!AA346)</f>
      </c>
    </row>
    <row r="349" spans="79:84" ht="12.75">
      <c r="CA349" s="143">
        <f>IF('２０１６．５年生組合せ表'!AA347="","",'２０１６．５年生組合せ表'!O347&amp;'２０１６．５年生組合せ表'!AG347)</f>
      </c>
      <c r="CB349" s="144">
        <f>IF('２０１６．５年生組合せ表'!AA347="","",'２０１６．５年生組合せ表'!AA347)</f>
      </c>
      <c r="CC349" s="144">
        <f>IF('２０１６．５年生組合せ表'!AE347="","",'２０１６．５年生組合せ表'!AE347)</f>
      </c>
      <c r="CD349" s="144">
        <f>IF('２０１６．５年生組合せ表'!AA347="","",'２０１６．５年生組合せ表'!AG347&amp;'２０１６．５年生組合せ表'!O347)</f>
      </c>
      <c r="CE349" s="144">
        <f>IF('２０１６．５年生組合せ表'!AE347="","",'２０１６．５年生組合せ表'!AE347)</f>
      </c>
      <c r="CF349" s="144">
        <f>IF('２０１６．５年生組合せ表'!AA347="","",'２０１６．５年生組合せ表'!AA347)</f>
      </c>
    </row>
    <row r="350" spans="79:84" ht="12.75">
      <c r="CA350" s="143">
        <f>IF('２０１６．５年生組合せ表'!AA348="","",'２０１６．５年生組合せ表'!O348&amp;'２０１６．５年生組合せ表'!AG348)</f>
      </c>
      <c r="CB350" s="144">
        <f>IF('２０１６．５年生組合せ表'!AA348="","",'２０１６．５年生組合せ表'!AA348)</f>
      </c>
      <c r="CC350" s="144">
        <f>IF('２０１６．５年生組合せ表'!AE348="","",'２０１６．５年生組合せ表'!AE348)</f>
      </c>
      <c r="CD350" s="144">
        <f>IF('２０１６．５年生組合せ表'!AA348="","",'２０１６．５年生組合せ表'!AG348&amp;'２０１６．５年生組合せ表'!O348)</f>
      </c>
      <c r="CE350" s="144">
        <f>IF('２０１６．５年生組合せ表'!AE348="","",'２０１６．５年生組合せ表'!AE348)</f>
      </c>
      <c r="CF350" s="144">
        <f>IF('２０１６．５年生組合せ表'!AA348="","",'２０１６．５年生組合せ表'!AA348)</f>
      </c>
    </row>
    <row r="351" spans="79:84" ht="12.75">
      <c r="CA351" s="143">
        <f>IF('２０１６．５年生組合せ表'!AA349="","",'２０１６．５年生組合せ表'!O349&amp;'２０１６．５年生組合せ表'!AG349)</f>
      </c>
      <c r="CB351" s="144">
        <f>IF('２０１６．５年生組合せ表'!AA349="","",'２０１６．５年生組合せ表'!AA349)</f>
      </c>
      <c r="CC351" s="144">
        <f>IF('２０１６．５年生組合せ表'!AE349="","",'２０１６．５年生組合せ表'!AE349)</f>
      </c>
      <c r="CD351" s="144">
        <f>IF('２０１６．５年生組合せ表'!AA349="","",'２０１６．５年生組合せ表'!AG349&amp;'２０１６．５年生組合せ表'!O349)</f>
      </c>
      <c r="CE351" s="144">
        <f>IF('２０１６．５年生組合せ表'!AE349="","",'２０１６．５年生組合せ表'!AE349)</f>
      </c>
      <c r="CF351" s="144">
        <f>IF('２０１６．５年生組合せ表'!AA349="","",'２０１６．５年生組合せ表'!AA349)</f>
      </c>
    </row>
    <row r="352" spans="79:84" ht="12.75">
      <c r="CA352" s="143">
        <f>IF('２０１６．５年生組合せ表'!AA350="","",'２０１６．５年生組合せ表'!O350&amp;'２０１６．５年生組合せ表'!AG350)</f>
      </c>
      <c r="CB352" s="144">
        <f>IF('２０１６．５年生組合せ表'!AA350="","",'２０１６．５年生組合せ表'!AA350)</f>
      </c>
      <c r="CC352" s="144">
        <f>IF('２０１６．５年生組合せ表'!AE350="","",'２０１６．５年生組合せ表'!AE350)</f>
      </c>
      <c r="CD352" s="144">
        <f>IF('２０１６．５年生組合せ表'!AA350="","",'２０１６．５年生組合せ表'!AG350&amp;'２０１６．５年生組合せ表'!O350)</f>
      </c>
      <c r="CE352" s="144">
        <f>IF('２０１６．５年生組合せ表'!AE350="","",'２０１６．５年生組合せ表'!AE350)</f>
      </c>
      <c r="CF352" s="144">
        <f>IF('２０１６．５年生組合せ表'!AA350="","",'２０１６．５年生組合せ表'!AA350)</f>
      </c>
    </row>
    <row r="353" spans="79:84" ht="12.75">
      <c r="CA353" s="143">
        <f>IF('２０１６．５年生組合せ表'!AA351="","",'２０１６．５年生組合せ表'!O351&amp;'２０１６．５年生組合せ表'!AG351)</f>
      </c>
      <c r="CB353" s="144">
        <f>IF('２０１６．５年生組合せ表'!AA351="","",'２０１６．５年生組合せ表'!AA351)</f>
      </c>
      <c r="CC353" s="144">
        <f>IF('２０１６．５年生組合せ表'!AE351="","",'２０１６．５年生組合せ表'!AE351)</f>
      </c>
      <c r="CD353" s="144">
        <f>IF('２０１６．５年生組合せ表'!AA351="","",'２０１６．５年生組合せ表'!AG351&amp;'２０１６．５年生組合せ表'!O351)</f>
      </c>
      <c r="CE353" s="144">
        <f>IF('２０１６．５年生組合せ表'!AE351="","",'２０１６．５年生組合せ表'!AE351)</f>
      </c>
      <c r="CF353" s="144">
        <f>IF('２０１６．５年生組合せ表'!AA351="","",'２０１６．５年生組合せ表'!AA351)</f>
      </c>
    </row>
    <row r="354" spans="79:84" ht="12.75">
      <c r="CA354" s="143">
        <f>IF('２０１６．５年生組合せ表'!AA352="","",'２０１６．５年生組合せ表'!O352&amp;'２０１６．５年生組合せ表'!AG352)</f>
      </c>
      <c r="CB354" s="144">
        <f>IF('２０１６．５年生組合せ表'!AA352="","",'２０１６．５年生組合せ表'!AA352)</f>
      </c>
      <c r="CC354" s="144">
        <f>IF('２０１６．５年生組合せ表'!AE352="","",'２０１６．５年生組合せ表'!AE352)</f>
      </c>
      <c r="CD354" s="144">
        <f>IF('２０１６．５年生組合せ表'!AA352="","",'２０１６．５年生組合せ表'!AG352&amp;'２０１６．５年生組合せ表'!O352)</f>
      </c>
      <c r="CE354" s="144">
        <f>IF('２０１６．５年生組合せ表'!AE352="","",'２０１６．５年生組合せ表'!AE352)</f>
      </c>
      <c r="CF354" s="144">
        <f>IF('２０１６．５年生組合せ表'!AA352="","",'２０１６．５年生組合せ表'!AA352)</f>
      </c>
    </row>
    <row r="355" spans="79:84" ht="12.75">
      <c r="CA355" s="143">
        <f>IF('２０１６．５年生組合せ表'!AA353="","",'２０１６．５年生組合せ表'!O353&amp;'２０１６．５年生組合せ表'!AG353)</f>
      </c>
      <c r="CB355" s="144">
        <f>IF('２０１６．５年生組合せ表'!AA353="","",'２０１６．５年生組合せ表'!AA353)</f>
      </c>
      <c r="CC355" s="144">
        <f>IF('２０１６．５年生組合せ表'!AE353="","",'２０１６．５年生組合せ表'!AE353)</f>
      </c>
      <c r="CD355" s="144">
        <f>IF('２０１６．５年生組合せ表'!AA353="","",'２０１６．５年生組合せ表'!AG353&amp;'２０１６．５年生組合せ表'!O353)</f>
      </c>
      <c r="CE355" s="144">
        <f>IF('２０１６．５年生組合せ表'!AE353="","",'２０１６．５年生組合せ表'!AE353)</f>
      </c>
      <c r="CF355" s="144">
        <f>IF('２０１６．５年生組合せ表'!AA353="","",'２０１６．５年生組合せ表'!AA353)</f>
      </c>
    </row>
    <row r="356" spans="79:84" ht="12.75">
      <c r="CA356" s="143">
        <f>IF('２０１６．５年生組合せ表'!AA354="","",'２０１６．５年生組合せ表'!O354&amp;'２０１６．５年生組合せ表'!AG354)</f>
      </c>
      <c r="CB356" s="144">
        <f>IF('２０１６．５年生組合せ表'!AA354="","",'２０１６．５年生組合せ表'!AA354)</f>
      </c>
      <c r="CC356" s="144">
        <f>IF('２０１６．５年生組合せ表'!AE354="","",'２０１６．５年生組合せ表'!AE354)</f>
      </c>
      <c r="CD356" s="144">
        <f>IF('２０１６．５年生組合せ表'!AA354="","",'２０１６．５年生組合せ表'!AG354&amp;'２０１６．５年生組合せ表'!O354)</f>
      </c>
      <c r="CE356" s="144">
        <f>IF('２０１６．５年生組合せ表'!AE354="","",'２０１６．５年生組合せ表'!AE354)</f>
      </c>
      <c r="CF356" s="144">
        <f>IF('２０１６．５年生組合せ表'!AA354="","",'２０１６．５年生組合せ表'!AA354)</f>
      </c>
    </row>
    <row r="357" spans="79:84" ht="12.75">
      <c r="CA357" s="143">
        <f>IF('２０１６．５年生組合せ表'!AA355="","",'２０１６．５年生組合せ表'!O355&amp;'２０１６．５年生組合せ表'!AG355)</f>
      </c>
      <c r="CB357" s="144">
        <f>IF('２０１６．５年生組合せ表'!AA355="","",'２０１６．５年生組合せ表'!AA355)</f>
      </c>
      <c r="CC357" s="144">
        <f>IF('２０１６．５年生組合せ表'!AE355="","",'２０１６．５年生組合せ表'!AE355)</f>
      </c>
      <c r="CD357" s="144">
        <f>IF('２０１６．５年生組合せ表'!AA355="","",'２０１６．５年生組合せ表'!AG355&amp;'２０１６．５年生組合せ表'!O355)</f>
      </c>
      <c r="CE357" s="144">
        <f>IF('２０１６．５年生組合せ表'!AE355="","",'２０１６．５年生組合せ表'!AE355)</f>
      </c>
      <c r="CF357" s="144">
        <f>IF('２０１６．５年生組合せ表'!AA355="","",'２０１６．５年生組合せ表'!AA355)</f>
      </c>
    </row>
    <row r="358" spans="79:84" ht="12.75">
      <c r="CA358" s="143">
        <f>IF('２０１６．５年生組合せ表'!AA356="","",'２０１６．５年生組合せ表'!O356&amp;'２０１６．５年生組合せ表'!AG356)</f>
      </c>
      <c r="CB358" s="144">
        <f>IF('２０１６．５年生組合せ表'!AA356="","",'２０１６．５年生組合せ表'!AA356)</f>
      </c>
      <c r="CC358" s="144">
        <f>IF('２０１６．５年生組合せ表'!AE356="","",'２０１６．５年生組合せ表'!AE356)</f>
      </c>
      <c r="CD358" s="144">
        <f>IF('２０１６．５年生組合せ表'!AA356="","",'２０１６．５年生組合せ表'!AG356&amp;'２０１６．５年生組合せ表'!O356)</f>
      </c>
      <c r="CE358" s="144">
        <f>IF('２０１６．５年生組合せ表'!AE356="","",'２０１６．５年生組合せ表'!AE356)</f>
      </c>
      <c r="CF358" s="144">
        <f>IF('２０１６．５年生組合せ表'!AA356="","",'２０１６．５年生組合せ表'!AA356)</f>
      </c>
    </row>
    <row r="359" spans="79:84" ht="12.75">
      <c r="CA359" s="143">
        <f>IF('２０１６．５年生組合せ表'!AA357="","",'２０１６．５年生組合せ表'!O357&amp;'２０１６．５年生組合せ表'!AG357)</f>
      </c>
      <c r="CB359" s="144">
        <f>IF('２０１６．５年生組合せ表'!AA357="","",'２０１６．５年生組合せ表'!AA357)</f>
      </c>
      <c r="CC359" s="144">
        <f>IF('２０１６．５年生組合せ表'!AE357="","",'２０１６．５年生組合せ表'!AE357)</f>
      </c>
      <c r="CD359" s="144">
        <f>IF('２０１６．５年生組合せ表'!AA357="","",'２０１６．５年生組合せ表'!AG357&amp;'２０１６．５年生組合せ表'!O357)</f>
      </c>
      <c r="CE359" s="144">
        <f>IF('２０１６．５年生組合せ表'!AE357="","",'２０１６．５年生組合せ表'!AE357)</f>
      </c>
      <c r="CF359" s="144">
        <f>IF('２０１６．５年生組合せ表'!AA357="","",'２０１６．５年生組合せ表'!AA357)</f>
      </c>
    </row>
    <row r="360" spans="79:84" ht="12.75">
      <c r="CA360" s="143">
        <f>IF('２０１６．５年生組合せ表'!AA358="","",'２０１６．５年生組合せ表'!O358&amp;'２０１６．５年生組合せ表'!AG358)</f>
      </c>
      <c r="CB360" s="144">
        <f>IF('２０１６．５年生組合せ表'!AA358="","",'２０１６．５年生組合せ表'!AA358)</f>
      </c>
      <c r="CC360" s="144">
        <f>IF('２０１６．５年生組合せ表'!AE358="","",'２０１６．５年生組合せ表'!AE358)</f>
      </c>
      <c r="CD360" s="144">
        <f>IF('２０１６．５年生組合せ表'!AA358="","",'２０１６．５年生組合せ表'!AG358&amp;'２０１６．５年生組合せ表'!O358)</f>
      </c>
      <c r="CE360" s="144">
        <f>IF('２０１６．５年生組合せ表'!AE358="","",'２０１６．５年生組合せ表'!AE358)</f>
      </c>
      <c r="CF360" s="144">
        <f>IF('２０１６．５年生組合せ表'!AA358="","",'２０１６．５年生組合せ表'!AA358)</f>
      </c>
    </row>
    <row r="361" spans="79:84" ht="12.75">
      <c r="CA361" s="143">
        <f>IF('２０１６．５年生組合せ表'!AA359="","",'２０１６．５年生組合せ表'!O359&amp;'２０１６．５年生組合せ表'!AG359)</f>
      </c>
      <c r="CB361" s="144">
        <f>IF('２０１６．５年生組合せ表'!AA359="","",'２０１６．５年生組合せ表'!AA359)</f>
      </c>
      <c r="CC361" s="144">
        <f>IF('２０１６．５年生組合せ表'!AE359="","",'２０１６．５年生組合せ表'!AE359)</f>
      </c>
      <c r="CD361" s="144">
        <f>IF('２０１６．５年生組合せ表'!AA359="","",'２０１６．５年生組合せ表'!AG359&amp;'２０１６．５年生組合せ表'!O359)</f>
      </c>
      <c r="CE361" s="144">
        <f>IF('２０１６．５年生組合せ表'!AE359="","",'２０１６．５年生組合せ表'!AE359)</f>
      </c>
      <c r="CF361" s="144">
        <f>IF('２０１６．５年生組合せ表'!AA359="","",'２０１６．５年生組合せ表'!AA359)</f>
      </c>
    </row>
    <row r="362" spans="79:84" ht="12.75">
      <c r="CA362" s="143">
        <f>IF('２０１６．５年生組合せ表'!AA360="","",'２０１６．５年生組合せ表'!O360&amp;'２０１６．５年生組合せ表'!AG360)</f>
      </c>
      <c r="CB362" s="144">
        <f>IF('２０１６．５年生組合せ表'!AA360="","",'２０１６．５年生組合せ表'!AA360)</f>
      </c>
      <c r="CC362" s="144">
        <f>IF('２０１６．５年生組合せ表'!AE360="","",'２０１６．５年生組合せ表'!AE360)</f>
      </c>
      <c r="CD362" s="144">
        <f>IF('２０１６．５年生組合せ表'!AA360="","",'２０１６．５年生組合せ表'!AG360&amp;'２０１６．５年生組合せ表'!O360)</f>
      </c>
      <c r="CE362" s="144">
        <f>IF('２０１６．５年生組合せ表'!AE360="","",'２０１６．５年生組合せ表'!AE360)</f>
      </c>
      <c r="CF362" s="144">
        <f>IF('２０１６．５年生組合せ表'!AA360="","",'２０１６．５年生組合せ表'!AA360)</f>
      </c>
    </row>
    <row r="363" spans="79:84" ht="12.75">
      <c r="CA363" s="143">
        <f>IF('２０１６．５年生組合せ表'!AA361="","",'２０１６．５年生組合せ表'!O361&amp;'２０１６．５年生組合せ表'!AG361)</f>
      </c>
      <c r="CB363" s="144">
        <f>IF('２０１６．５年生組合せ表'!AA361="","",'２０１６．５年生組合せ表'!AA361)</f>
      </c>
      <c r="CC363" s="144">
        <f>IF('２０１６．５年生組合せ表'!AE361="","",'２０１６．５年生組合せ表'!AE361)</f>
      </c>
      <c r="CD363" s="144">
        <f>IF('２０１６．５年生組合せ表'!AA361="","",'２０１６．５年生組合せ表'!AG361&amp;'２０１６．５年生組合せ表'!O361)</f>
      </c>
      <c r="CE363" s="144">
        <f>IF('２０１６．５年生組合せ表'!AE361="","",'２０１６．５年生組合せ表'!AE361)</f>
      </c>
      <c r="CF363" s="144">
        <f>IF('２０１６．５年生組合せ表'!AA361="","",'２０１６．５年生組合せ表'!AA361)</f>
      </c>
    </row>
    <row r="364" spans="79:84" ht="12.75">
      <c r="CA364" s="143">
        <f>IF('２０１６．５年生組合せ表'!AA362="","",'２０１６．５年生組合せ表'!O362&amp;'２０１６．５年生組合せ表'!AG362)</f>
      </c>
      <c r="CB364" s="144">
        <f>IF('２０１６．５年生組合せ表'!AA362="","",'２０１６．５年生組合せ表'!AA362)</f>
      </c>
      <c r="CC364" s="144">
        <f>IF('２０１６．５年生組合せ表'!AE362="","",'２０１６．５年生組合せ表'!AE362)</f>
      </c>
      <c r="CD364" s="144">
        <f>IF('２０１６．５年生組合せ表'!AA362="","",'２０１６．５年生組合せ表'!AG362&amp;'２０１６．５年生組合せ表'!O362)</f>
      </c>
      <c r="CE364" s="144">
        <f>IF('２０１６．５年生組合せ表'!AE362="","",'２０１６．５年生組合せ表'!AE362)</f>
      </c>
      <c r="CF364" s="144">
        <f>IF('２０１６．５年生組合せ表'!AA362="","",'２０１６．５年生組合せ表'!AA362)</f>
      </c>
    </row>
    <row r="365" spans="79:84" ht="12.75">
      <c r="CA365" s="143">
        <f>IF('２０１６．５年生組合せ表'!AA363="","",'２０１６．５年生組合せ表'!O363&amp;'２０１６．５年生組合せ表'!AG363)</f>
      </c>
      <c r="CB365" s="144">
        <f>IF('２０１６．５年生組合せ表'!AA363="","",'２０１６．５年生組合せ表'!AA363)</f>
      </c>
      <c r="CC365" s="144">
        <f>IF('２０１６．５年生組合せ表'!AE363="","",'２０１６．５年生組合せ表'!AE363)</f>
      </c>
      <c r="CD365" s="144">
        <f>IF('２０１６．５年生組合せ表'!AA363="","",'２０１６．５年生組合せ表'!AG363&amp;'２０１６．５年生組合せ表'!O363)</f>
      </c>
      <c r="CE365" s="144">
        <f>IF('２０１６．５年生組合せ表'!AE363="","",'２０１６．５年生組合せ表'!AE363)</f>
      </c>
      <c r="CF365" s="144">
        <f>IF('２０１６．５年生組合せ表'!AA363="","",'２０１６．５年生組合せ表'!AA363)</f>
      </c>
    </row>
    <row r="366" spans="79:84" ht="12.75">
      <c r="CA366" s="143">
        <f>IF('２０１６．５年生組合せ表'!AA364="","",'２０１６．５年生組合せ表'!O364&amp;'２０１６．５年生組合せ表'!AG364)</f>
      </c>
      <c r="CB366" s="144">
        <f>IF('２０１６．５年生組合せ表'!AA364="","",'２０１６．５年生組合せ表'!AA364)</f>
      </c>
      <c r="CC366" s="144">
        <f>IF('２０１６．５年生組合せ表'!AE364="","",'２０１６．５年生組合せ表'!AE364)</f>
      </c>
      <c r="CD366" s="144">
        <f>IF('２０１６．５年生組合せ表'!AA364="","",'２０１６．５年生組合せ表'!AG364&amp;'２０１６．５年生組合せ表'!O364)</f>
      </c>
      <c r="CE366" s="144">
        <f>IF('２０１６．５年生組合せ表'!AE364="","",'２０１６．５年生組合せ表'!AE364)</f>
      </c>
      <c r="CF366" s="144">
        <f>IF('２０１６．５年生組合せ表'!AA364="","",'２０１６．５年生組合せ表'!AA364)</f>
      </c>
    </row>
    <row r="367" spans="79:84" ht="12.75">
      <c r="CA367" s="143">
        <f>IF('２０１６．５年生組合せ表'!AA365="","",'２０１６．５年生組合せ表'!O365&amp;'２０１６．５年生組合せ表'!AG365)</f>
      </c>
      <c r="CB367" s="144">
        <f>IF('２０１６．５年生組合せ表'!AA365="","",'２０１６．５年生組合せ表'!AA365)</f>
      </c>
      <c r="CC367" s="144">
        <f>IF('２０１６．５年生組合せ表'!AE365="","",'２０１６．５年生組合せ表'!AE365)</f>
      </c>
      <c r="CD367" s="144">
        <f>IF('２０１６．５年生組合せ表'!AA365="","",'２０１６．５年生組合せ表'!AG365&amp;'２０１６．５年生組合せ表'!O365)</f>
      </c>
      <c r="CE367" s="144">
        <f>IF('２０１６．５年生組合せ表'!AE365="","",'２０１６．５年生組合せ表'!AE365)</f>
      </c>
      <c r="CF367" s="144">
        <f>IF('２０１６．５年生組合せ表'!AA365="","",'２０１６．５年生組合せ表'!AA365)</f>
      </c>
    </row>
    <row r="368" spans="79:84" ht="12.75">
      <c r="CA368" s="143">
        <f>IF('２０１６．５年生組合せ表'!AA366="","",'２０１６．５年生組合せ表'!O366&amp;'２０１６．５年生組合せ表'!AG366)</f>
      </c>
      <c r="CB368" s="144">
        <f>IF('２０１６．５年生組合せ表'!AA366="","",'２０１６．５年生組合せ表'!AA366)</f>
      </c>
      <c r="CC368" s="144">
        <f>IF('２０１６．５年生組合せ表'!AE366="","",'２０１６．５年生組合せ表'!AE366)</f>
      </c>
      <c r="CD368" s="144">
        <f>IF('２０１６．５年生組合せ表'!AA366="","",'２０１６．５年生組合せ表'!AG366&amp;'２０１６．５年生組合せ表'!O366)</f>
      </c>
      <c r="CE368" s="144">
        <f>IF('２０１６．５年生組合せ表'!AE366="","",'２０１６．５年生組合せ表'!AE366)</f>
      </c>
      <c r="CF368" s="144">
        <f>IF('２０１６．５年生組合せ表'!AA366="","",'２０１６．５年生組合せ表'!AA366)</f>
      </c>
    </row>
    <row r="369" spans="79:84" ht="12.75">
      <c r="CA369" s="143">
        <f>IF('２０１６．５年生組合せ表'!AA367="","",'２０１６．５年生組合せ表'!O367&amp;'２０１６．５年生組合せ表'!AG367)</f>
      </c>
      <c r="CB369" s="144">
        <f>IF('２０１６．５年生組合せ表'!AA367="","",'２０１６．５年生組合せ表'!AA367)</f>
      </c>
      <c r="CC369" s="144">
        <f>IF('２０１６．５年生組合せ表'!AE367="","",'２０１６．５年生組合せ表'!AE367)</f>
      </c>
      <c r="CD369" s="144">
        <f>IF('２０１６．５年生組合せ表'!AA367="","",'２０１６．５年生組合せ表'!AG367&amp;'２０１６．５年生組合せ表'!O367)</f>
      </c>
      <c r="CE369" s="144">
        <f>IF('２０１６．５年生組合せ表'!AE367="","",'２０１６．５年生組合せ表'!AE367)</f>
      </c>
      <c r="CF369" s="144">
        <f>IF('２０１６．５年生組合せ表'!AA367="","",'２０１６．５年生組合せ表'!AA367)</f>
      </c>
    </row>
    <row r="370" spans="79:84" ht="12.75">
      <c r="CA370" s="143">
        <f>IF('２０１６．５年生組合せ表'!AA368="","",'２０１６．５年生組合せ表'!O368&amp;'２０１６．５年生組合せ表'!AG368)</f>
      </c>
      <c r="CB370" s="144">
        <f>IF('２０１６．５年生組合せ表'!AA368="","",'２０１６．５年生組合せ表'!AA368)</f>
      </c>
      <c r="CC370" s="144">
        <f>IF('２０１６．５年生組合せ表'!AE368="","",'２０１６．５年生組合せ表'!AE368)</f>
      </c>
      <c r="CD370" s="144">
        <f>IF('２０１６．５年生組合せ表'!AA368="","",'２０１６．５年生組合せ表'!AG368&amp;'２０１６．５年生組合せ表'!O368)</f>
      </c>
      <c r="CE370" s="144">
        <f>IF('２０１６．５年生組合せ表'!AE368="","",'２０１６．５年生組合せ表'!AE368)</f>
      </c>
      <c r="CF370" s="144">
        <f>IF('２０１６．５年生組合せ表'!AA368="","",'２０１６．５年生組合せ表'!AA368)</f>
      </c>
    </row>
    <row r="371" spans="79:84" ht="12.75">
      <c r="CA371" s="143">
        <f>IF('２０１６．５年生組合せ表'!AA369="","",'２０１６．５年生組合せ表'!O369&amp;'２０１６．５年生組合せ表'!AG369)</f>
      </c>
      <c r="CB371" s="144">
        <f>IF('２０１６．５年生組合せ表'!AA369="","",'２０１６．５年生組合せ表'!AA369)</f>
      </c>
      <c r="CC371" s="144">
        <f>IF('２０１６．５年生組合せ表'!AE369="","",'２０１６．５年生組合せ表'!AE369)</f>
      </c>
      <c r="CD371" s="144">
        <f>IF('２０１６．５年生組合せ表'!AA369="","",'２０１６．５年生組合せ表'!AG369&amp;'２０１６．５年生組合せ表'!O369)</f>
      </c>
      <c r="CE371" s="144">
        <f>IF('２０１６．５年生組合せ表'!AE369="","",'２０１６．５年生組合せ表'!AE369)</f>
      </c>
      <c r="CF371" s="144">
        <f>IF('２０１６．５年生組合せ表'!AA369="","",'２０１６．５年生組合せ表'!AA369)</f>
      </c>
    </row>
    <row r="372" spans="79:84" ht="12.75">
      <c r="CA372" s="143">
        <f>IF('２０１６．５年生組合せ表'!AA370="","",'２０１６．５年生組合せ表'!O370&amp;'２０１６．５年生組合せ表'!AG370)</f>
      </c>
      <c r="CB372" s="144">
        <f>IF('２０１６．５年生組合せ表'!AA370="","",'２０１６．５年生組合せ表'!AA370)</f>
      </c>
      <c r="CC372" s="144">
        <f>IF('２０１６．５年生組合せ表'!AE370="","",'２０１６．５年生組合せ表'!AE370)</f>
      </c>
      <c r="CD372" s="144">
        <f>IF('２０１６．５年生組合せ表'!AA370="","",'２０１６．５年生組合せ表'!AG370&amp;'２０１６．５年生組合せ表'!O370)</f>
      </c>
      <c r="CE372" s="144">
        <f>IF('２０１６．５年生組合せ表'!AE370="","",'２０１６．５年生組合せ表'!AE370)</f>
      </c>
      <c r="CF372" s="144">
        <f>IF('２０１６．５年生組合せ表'!AA370="","",'２０１６．５年生組合せ表'!AA370)</f>
      </c>
    </row>
    <row r="373" spans="79:84" ht="12.75">
      <c r="CA373" s="143">
        <f>IF('２０１６．５年生組合せ表'!AA371="","",'２０１６．５年生組合せ表'!O371&amp;'２０１６．５年生組合せ表'!AG371)</f>
      </c>
      <c r="CB373" s="144">
        <f>IF('２０１６．５年生組合せ表'!AA371="","",'２０１６．５年生組合せ表'!AA371)</f>
      </c>
      <c r="CC373" s="144">
        <f>IF('２０１６．５年生組合せ表'!AE371="","",'２０１６．５年生組合せ表'!AE371)</f>
      </c>
      <c r="CD373" s="144">
        <f>IF('２０１６．５年生組合せ表'!AA371="","",'２０１６．５年生組合せ表'!AG371&amp;'２０１６．５年生組合せ表'!O371)</f>
      </c>
      <c r="CE373" s="144">
        <f>IF('２０１６．５年生組合せ表'!AE371="","",'２０１６．５年生組合せ表'!AE371)</f>
      </c>
      <c r="CF373" s="144">
        <f>IF('２０１６．５年生組合せ表'!AA371="","",'２０１６．５年生組合せ表'!AA371)</f>
      </c>
    </row>
    <row r="374" spans="79:84" ht="12.75">
      <c r="CA374" s="143">
        <f>IF('２０１６．５年生組合せ表'!AA372="","",'２０１６．５年生組合せ表'!O372&amp;'２０１６．５年生組合せ表'!AG372)</f>
      </c>
      <c r="CB374" s="144">
        <f>IF('２０１６．５年生組合せ表'!AA372="","",'２０１６．５年生組合せ表'!AA372)</f>
      </c>
      <c r="CC374" s="144">
        <f>IF('２０１６．５年生組合せ表'!AE372="","",'２０１６．５年生組合せ表'!AE372)</f>
      </c>
      <c r="CD374" s="144">
        <f>IF('２０１６．５年生組合せ表'!AA372="","",'２０１６．５年生組合せ表'!AG372&amp;'２０１６．５年生組合せ表'!O372)</f>
      </c>
      <c r="CE374" s="144">
        <f>IF('２０１６．５年生組合せ表'!AE372="","",'２０１６．５年生組合せ表'!AE372)</f>
      </c>
      <c r="CF374" s="144">
        <f>IF('２０１６．５年生組合せ表'!AA372="","",'２０１６．５年生組合せ表'!AA372)</f>
      </c>
    </row>
    <row r="375" spans="79:84" ht="12.75">
      <c r="CA375" s="143">
        <f>IF('２０１６．５年生組合せ表'!AA373="","",'２０１６．５年生組合せ表'!O373&amp;'２０１６．５年生組合せ表'!AG373)</f>
      </c>
      <c r="CB375" s="144">
        <f>IF('２０１６．５年生組合せ表'!AA373="","",'２０１６．５年生組合せ表'!AA373)</f>
      </c>
      <c r="CC375" s="144">
        <f>IF('２０１６．５年生組合せ表'!AE373="","",'２０１６．５年生組合せ表'!AE373)</f>
      </c>
      <c r="CD375" s="144">
        <f>IF('２０１６．５年生組合せ表'!AA373="","",'２０１６．５年生組合せ表'!AG373&amp;'２０１６．５年生組合せ表'!O373)</f>
      </c>
      <c r="CE375" s="144">
        <f>IF('２０１６．５年生組合せ表'!AE373="","",'２０１６．５年生組合せ表'!AE373)</f>
      </c>
      <c r="CF375" s="144">
        <f>IF('２０１６．５年生組合せ表'!AA373="","",'２０１６．５年生組合せ表'!AA373)</f>
      </c>
    </row>
    <row r="376" spans="79:84" ht="12.75">
      <c r="CA376" s="143">
        <f>IF('２０１６．５年生組合せ表'!AA374="","",'２０１６．５年生組合せ表'!O374&amp;'２０１６．５年生組合せ表'!AG374)</f>
      </c>
      <c r="CB376" s="144">
        <f>IF('２０１６．５年生組合せ表'!AA374="","",'２０１６．５年生組合せ表'!AA374)</f>
      </c>
      <c r="CC376" s="144">
        <f>IF('２０１６．５年生組合せ表'!AE374="","",'２０１６．５年生組合せ表'!AE374)</f>
      </c>
      <c r="CD376" s="144">
        <f>IF('２０１６．５年生組合せ表'!AA374="","",'２０１６．５年生組合せ表'!AG374&amp;'２０１６．５年生組合せ表'!O374)</f>
      </c>
      <c r="CE376" s="144">
        <f>IF('２０１６．５年生組合せ表'!AE374="","",'２０１６．５年生組合せ表'!AE374)</f>
      </c>
      <c r="CF376" s="144">
        <f>IF('２０１６．５年生組合せ表'!AA374="","",'２０１６．５年生組合せ表'!AA374)</f>
      </c>
    </row>
    <row r="377" spans="79:84" ht="12.75">
      <c r="CA377" s="143">
        <f>IF('２０１６．５年生組合せ表'!AA375="","",'２０１６．５年生組合せ表'!O375&amp;'２０１６．５年生組合せ表'!AG375)</f>
      </c>
      <c r="CB377" s="144">
        <f>IF('２０１６．５年生組合せ表'!AA375="","",'２０１６．５年生組合せ表'!AA375)</f>
      </c>
      <c r="CC377" s="144">
        <f>IF('２０１６．５年生組合せ表'!AE375="","",'２０１６．５年生組合せ表'!AE375)</f>
      </c>
      <c r="CD377" s="144">
        <f>IF('２０１６．５年生組合せ表'!AA375="","",'２０１６．５年生組合せ表'!AG375&amp;'２０１６．５年生組合せ表'!O375)</f>
      </c>
      <c r="CE377" s="144">
        <f>IF('２０１６．５年生組合せ表'!AE375="","",'２０１６．５年生組合せ表'!AE375)</f>
      </c>
      <c r="CF377" s="144">
        <f>IF('２０１６．５年生組合せ表'!AA375="","",'２０１６．５年生組合せ表'!AA375)</f>
      </c>
    </row>
    <row r="378" spans="79:84" ht="12.75">
      <c r="CA378" s="143">
        <f>IF('２０１６．５年生組合せ表'!AA376="","",'２０１６．５年生組合せ表'!O376&amp;'２０１６．５年生組合せ表'!AG376)</f>
      </c>
      <c r="CB378" s="144">
        <f>IF('２０１６．５年生組合せ表'!AA376="","",'２０１６．５年生組合せ表'!AA376)</f>
      </c>
      <c r="CC378" s="144">
        <f>IF('２０１６．５年生組合せ表'!AE376="","",'２０１６．５年生組合せ表'!AE376)</f>
      </c>
      <c r="CD378" s="144">
        <f>IF('２０１６．５年生組合せ表'!AA376="","",'２０１６．５年生組合せ表'!AG376&amp;'２０１６．５年生組合せ表'!O376)</f>
      </c>
      <c r="CE378" s="144">
        <f>IF('２０１６．５年生組合せ表'!AE376="","",'２０１６．５年生組合せ表'!AE376)</f>
      </c>
      <c r="CF378" s="144">
        <f>IF('２０１６．５年生組合せ表'!AA376="","",'２０１６．５年生組合せ表'!AA376)</f>
      </c>
    </row>
    <row r="379" spans="79:84" ht="12.75">
      <c r="CA379" s="143">
        <f>IF('２０１６．５年生組合せ表'!AA377="","",'２０１６．５年生組合せ表'!O377&amp;'２０１６．５年生組合せ表'!AG377)</f>
      </c>
      <c r="CB379" s="144">
        <f>IF('２０１６．５年生組合せ表'!AA377="","",'２０１６．５年生組合せ表'!AA377)</f>
      </c>
      <c r="CC379" s="144">
        <f>IF('２０１６．５年生組合せ表'!AE377="","",'２０１６．５年生組合せ表'!AE377)</f>
      </c>
      <c r="CD379" s="144">
        <f>IF('２０１６．５年生組合せ表'!AA377="","",'２０１６．５年生組合せ表'!AG377&amp;'２０１６．５年生組合せ表'!O377)</f>
      </c>
      <c r="CE379" s="144">
        <f>IF('２０１６．５年生組合せ表'!AE377="","",'２０１６．５年生組合せ表'!AE377)</f>
      </c>
      <c r="CF379" s="144">
        <f>IF('２０１６．５年生組合せ表'!AA377="","",'２０１６．５年生組合せ表'!AA377)</f>
      </c>
    </row>
    <row r="380" spans="79:84" ht="12.75">
      <c r="CA380" s="143">
        <f>IF('２０１６．５年生組合せ表'!AA378="","",'２０１６．５年生組合せ表'!O378&amp;'２０１６．５年生組合せ表'!AG378)</f>
      </c>
      <c r="CB380" s="144">
        <f>IF('２０１６．５年生組合せ表'!AA378="","",'２０１６．５年生組合せ表'!AA378)</f>
      </c>
      <c r="CC380" s="144">
        <f>IF('２０１６．５年生組合せ表'!AE378="","",'２０１６．５年生組合せ表'!AE378)</f>
      </c>
      <c r="CD380" s="144">
        <f>IF('２０１６．５年生組合せ表'!AA378="","",'２０１６．５年生組合せ表'!AG378&amp;'２０１６．５年生組合せ表'!O378)</f>
      </c>
      <c r="CE380" s="144">
        <f>IF('２０１６．５年生組合せ表'!AE378="","",'２０１６．５年生組合せ表'!AE378)</f>
      </c>
      <c r="CF380" s="144">
        <f>IF('２０１６．５年生組合せ表'!AA378="","",'２０１６．５年生組合せ表'!AA378)</f>
      </c>
    </row>
    <row r="381" spans="79:84" ht="12.75">
      <c r="CA381" s="143">
        <f>IF('２０１６．５年生組合せ表'!AA379="","",'２０１６．５年生組合せ表'!O379&amp;'２０１６．５年生組合せ表'!AG379)</f>
      </c>
      <c r="CB381" s="144">
        <f>IF('２０１６．５年生組合せ表'!AA379="","",'２０１６．５年生組合せ表'!AA379)</f>
      </c>
      <c r="CC381" s="144">
        <f>IF('２０１６．５年生組合せ表'!AE379="","",'２０１６．５年生組合せ表'!AE379)</f>
      </c>
      <c r="CD381" s="144">
        <f>IF('２０１６．５年生組合せ表'!AA379="","",'２０１６．５年生組合せ表'!AG379&amp;'２０１６．５年生組合せ表'!O379)</f>
      </c>
      <c r="CE381" s="144">
        <f>IF('２０１６．５年生組合せ表'!AE379="","",'２０１６．５年生組合せ表'!AE379)</f>
      </c>
      <c r="CF381" s="144">
        <f>IF('２０１６．５年生組合せ表'!AA379="","",'２０１６．５年生組合せ表'!AA379)</f>
      </c>
    </row>
    <row r="382" spans="79:84" ht="12.75">
      <c r="CA382" s="143">
        <f>IF('２０１６．５年生組合せ表'!AA380="","",'２０１６．５年生組合せ表'!O380&amp;'２０１６．５年生組合せ表'!AG380)</f>
      </c>
      <c r="CB382" s="144">
        <f>IF('２０１６．５年生組合せ表'!AA380="","",'２０１６．５年生組合せ表'!AA380)</f>
      </c>
      <c r="CC382" s="144">
        <f>IF('２０１６．５年生組合せ表'!AE380="","",'２０１６．５年生組合せ表'!AE380)</f>
      </c>
      <c r="CD382" s="144">
        <f>IF('２０１６．５年生組合せ表'!AA380="","",'２０１６．５年生組合せ表'!AG380&amp;'２０１６．５年生組合せ表'!O380)</f>
      </c>
      <c r="CE382" s="144">
        <f>IF('２０１６．５年生組合せ表'!AE380="","",'２０１６．５年生組合せ表'!AE380)</f>
      </c>
      <c r="CF382" s="144">
        <f>IF('２０１６．５年生組合せ表'!AA380="","",'２０１６．５年生組合せ表'!AA380)</f>
      </c>
    </row>
    <row r="383" spans="79:84" ht="12.75">
      <c r="CA383" s="143">
        <f>IF('２０１６．５年生組合せ表'!AA381="","",'２０１６．５年生組合せ表'!O381&amp;'２０１６．５年生組合せ表'!AG381)</f>
      </c>
      <c r="CB383" s="144">
        <f>IF('２０１６．５年生組合せ表'!AA381="","",'２０１６．５年生組合せ表'!AA381)</f>
      </c>
      <c r="CC383" s="144">
        <f>IF('２０１６．５年生組合せ表'!AE381="","",'２０１６．５年生組合せ表'!AE381)</f>
      </c>
      <c r="CD383" s="144">
        <f>IF('２０１６．５年生組合せ表'!AA381="","",'２０１６．５年生組合せ表'!AG381&amp;'２０１６．５年生組合せ表'!O381)</f>
      </c>
      <c r="CE383" s="144">
        <f>IF('２０１６．５年生組合せ表'!AE381="","",'２０１６．５年生組合せ表'!AE381)</f>
      </c>
      <c r="CF383" s="144">
        <f>IF('２０１６．５年生組合せ表'!AA381="","",'２０１６．５年生組合せ表'!AA381)</f>
      </c>
    </row>
    <row r="384" spans="79:84" ht="12.75">
      <c r="CA384" s="143">
        <f>IF('２０１６．５年生組合せ表'!AA382="","",'２０１６．５年生組合せ表'!O382&amp;'２０１６．５年生組合せ表'!AG382)</f>
      </c>
      <c r="CB384" s="144">
        <f>IF('２０１６．５年生組合せ表'!AA382="","",'２０１６．５年生組合せ表'!AA382)</f>
      </c>
      <c r="CC384" s="144">
        <f>IF('２０１６．５年生組合せ表'!AE382="","",'２０１６．５年生組合せ表'!AE382)</f>
      </c>
      <c r="CD384" s="144">
        <f>IF('２０１６．５年生組合せ表'!AA382="","",'２０１６．５年生組合せ表'!AG382&amp;'２０１６．５年生組合せ表'!O382)</f>
      </c>
      <c r="CE384" s="144">
        <f>IF('２０１６．５年生組合せ表'!AE382="","",'２０１６．５年生組合せ表'!AE382)</f>
      </c>
      <c r="CF384" s="144">
        <f>IF('２０１６．５年生組合せ表'!AA382="","",'２０１６．５年生組合せ表'!AA382)</f>
      </c>
    </row>
    <row r="385" spans="79:84" ht="12.75">
      <c r="CA385" s="143">
        <f>IF('２０１６．５年生組合せ表'!AA383="","",'２０１６．５年生組合せ表'!O383&amp;'２０１６．５年生組合せ表'!AG383)</f>
      </c>
      <c r="CB385" s="144">
        <f>IF('２０１６．５年生組合せ表'!AA383="","",'２０１６．５年生組合せ表'!AA383)</f>
      </c>
      <c r="CC385" s="144">
        <f>IF('２０１６．５年生組合せ表'!AE383="","",'２０１６．５年生組合せ表'!AE383)</f>
      </c>
      <c r="CD385" s="144">
        <f>IF('２０１６．５年生組合せ表'!AA383="","",'２０１６．５年生組合せ表'!AG383&amp;'２０１６．５年生組合せ表'!O383)</f>
      </c>
      <c r="CE385" s="144">
        <f>IF('２０１６．５年生組合せ表'!AE383="","",'２０１６．５年生組合せ表'!AE383)</f>
      </c>
      <c r="CF385" s="144">
        <f>IF('２０１６．５年生組合せ表'!AA383="","",'２０１６．５年生組合せ表'!AA383)</f>
      </c>
    </row>
    <row r="386" spans="79:84" ht="12.75">
      <c r="CA386" s="143">
        <f>IF('２０１６．５年生組合せ表'!AA384="","",'２０１６．５年生組合せ表'!O384&amp;'２０１６．５年生組合せ表'!AG384)</f>
      </c>
      <c r="CB386" s="144">
        <f>IF('２０１６．５年生組合せ表'!AA384="","",'２０１６．５年生組合せ表'!AA384)</f>
      </c>
      <c r="CC386" s="144">
        <f>IF('２０１６．５年生組合せ表'!AE384="","",'２０１６．５年生組合せ表'!AE384)</f>
      </c>
      <c r="CD386" s="144">
        <f>IF('２０１６．５年生組合せ表'!AA384="","",'２０１６．５年生組合せ表'!AG384&amp;'２０１６．５年生組合せ表'!O384)</f>
      </c>
      <c r="CE386" s="144">
        <f>IF('２０１６．５年生組合せ表'!AE384="","",'２０１６．５年生組合せ表'!AE384)</f>
      </c>
      <c r="CF386" s="144">
        <f>IF('２０１６．５年生組合せ表'!AA384="","",'２０１６．５年生組合せ表'!AA384)</f>
      </c>
    </row>
    <row r="387" spans="79:84" ht="12.75">
      <c r="CA387" s="143">
        <f>IF('２０１６．５年生組合せ表'!AA385="","",'２０１６．５年生組合せ表'!O385&amp;'２０１６．５年生組合せ表'!AG385)</f>
      </c>
      <c r="CB387" s="144">
        <f>IF('２０１６．５年生組合せ表'!AA385="","",'２０１６．５年生組合せ表'!AA385)</f>
      </c>
      <c r="CC387" s="144">
        <f>IF('２０１６．５年生組合せ表'!AE385="","",'２０１６．５年生組合せ表'!AE385)</f>
      </c>
      <c r="CD387" s="144">
        <f>IF('２０１６．５年生組合せ表'!AA385="","",'２０１６．５年生組合せ表'!AG385&amp;'２０１６．５年生組合せ表'!O385)</f>
      </c>
      <c r="CE387" s="144">
        <f>IF('２０１６．５年生組合せ表'!AE385="","",'２０１６．５年生組合せ表'!AE385)</f>
      </c>
      <c r="CF387" s="144">
        <f>IF('２０１６．５年生組合せ表'!AA385="","",'２０１６．５年生組合せ表'!AA385)</f>
      </c>
    </row>
    <row r="388" spans="79:84" ht="12.75">
      <c r="CA388" s="143">
        <f>IF('２０１６．５年生組合せ表'!AA386="","",'２０１６．５年生組合せ表'!O386&amp;'２０１６．５年生組合せ表'!AG386)</f>
      </c>
      <c r="CB388" s="144">
        <f>IF('２０１６．５年生組合せ表'!AA386="","",'２０１６．５年生組合せ表'!AA386)</f>
      </c>
      <c r="CC388" s="144">
        <f>IF('２０１６．５年生組合せ表'!AE386="","",'２０１６．５年生組合せ表'!AE386)</f>
      </c>
      <c r="CD388" s="144">
        <f>IF('２０１６．５年生組合せ表'!AA386="","",'２０１６．５年生組合せ表'!AG386&amp;'２０１６．５年生組合せ表'!O386)</f>
      </c>
      <c r="CE388" s="144">
        <f>IF('２０１６．５年生組合せ表'!AE386="","",'２０１６．５年生組合せ表'!AE386)</f>
      </c>
      <c r="CF388" s="144">
        <f>IF('２０１６．５年生組合せ表'!AA386="","",'２０１６．５年生組合せ表'!AA386)</f>
      </c>
    </row>
    <row r="389" spans="79:84" ht="12.75">
      <c r="CA389" s="143">
        <f>IF('２０１６．５年生組合せ表'!AA387="","",'２０１６．５年生組合せ表'!O387&amp;'２０１６．５年生組合せ表'!AG387)</f>
      </c>
      <c r="CB389" s="144">
        <f>IF('２０１６．５年生組合せ表'!AA387="","",'２０１６．５年生組合せ表'!AA387)</f>
      </c>
      <c r="CC389" s="144">
        <f>IF('２０１６．５年生組合せ表'!AE387="","",'２０１６．５年生組合せ表'!AE387)</f>
      </c>
      <c r="CD389" s="144">
        <f>IF('２０１６．５年生組合せ表'!AA387="","",'２０１６．５年生組合せ表'!AG387&amp;'２０１６．５年生組合せ表'!O387)</f>
      </c>
      <c r="CE389" s="144">
        <f>IF('２０１６．５年生組合せ表'!AE387="","",'２０１６．５年生組合せ表'!AE387)</f>
      </c>
      <c r="CF389" s="144">
        <f>IF('２０１６．５年生組合せ表'!AA387="","",'２０１６．５年生組合せ表'!AA387)</f>
      </c>
    </row>
    <row r="390" spans="79:84" ht="12.75">
      <c r="CA390" s="143">
        <f>IF('２０１６．５年生組合せ表'!AA388="","",'２０１６．５年生組合せ表'!O388&amp;'２０１６．５年生組合せ表'!AG388)</f>
      </c>
      <c r="CB390" s="144">
        <f>IF('２０１６．５年生組合せ表'!AA388="","",'２０１６．５年生組合せ表'!AA388)</f>
      </c>
      <c r="CC390" s="144">
        <f>IF('２０１６．５年生組合せ表'!AE388="","",'２０１６．５年生組合せ表'!AE388)</f>
      </c>
      <c r="CD390" s="144">
        <f>IF('２０１６．５年生組合せ表'!AA388="","",'２０１６．５年生組合せ表'!AG388&amp;'２０１６．５年生組合せ表'!O388)</f>
      </c>
      <c r="CE390" s="144">
        <f>IF('２０１６．５年生組合せ表'!AE388="","",'２０１６．５年生組合せ表'!AE388)</f>
      </c>
      <c r="CF390" s="144">
        <f>IF('２０１６．５年生組合せ表'!AA388="","",'２０１６．５年生組合せ表'!AA388)</f>
      </c>
    </row>
    <row r="391" spans="79:84" ht="12.75">
      <c r="CA391" s="143">
        <f>IF('２０１６．５年生組合せ表'!AA389="","",'２０１６．５年生組合せ表'!O389&amp;'２０１６．５年生組合せ表'!AG389)</f>
      </c>
      <c r="CB391" s="144">
        <f>IF('２０１６．５年生組合せ表'!AA389="","",'２０１６．５年生組合せ表'!AA389)</f>
      </c>
      <c r="CC391" s="144">
        <f>IF('２０１６．５年生組合せ表'!AE389="","",'２０１６．５年生組合せ表'!AE389)</f>
      </c>
      <c r="CD391" s="144">
        <f>IF('２０１６．５年生組合せ表'!AA389="","",'２０１６．５年生組合せ表'!AG389&amp;'２０１６．５年生組合せ表'!O389)</f>
      </c>
      <c r="CE391" s="144">
        <f>IF('２０１６．５年生組合せ表'!AE389="","",'２０１６．５年生組合せ表'!AE389)</f>
      </c>
      <c r="CF391" s="144">
        <f>IF('２０１６．５年生組合せ表'!AA389="","",'２０１６．５年生組合せ表'!AA389)</f>
      </c>
    </row>
    <row r="392" spans="79:84" ht="12.75">
      <c r="CA392" s="143">
        <f>IF('２０１６．５年生組合せ表'!AA390="","",'２０１６．５年生組合せ表'!O390&amp;'２０１６．５年生組合せ表'!AG390)</f>
      </c>
      <c r="CB392" s="144">
        <f>IF('２０１６．５年生組合せ表'!AA390="","",'２０１６．５年生組合せ表'!AA390)</f>
      </c>
      <c r="CC392" s="144">
        <f>IF('２０１６．５年生組合せ表'!AE390="","",'２０１６．５年生組合せ表'!AE390)</f>
      </c>
      <c r="CD392" s="144">
        <f>IF('２０１６．５年生組合せ表'!AA390="","",'２０１６．５年生組合せ表'!AG390&amp;'２０１６．５年生組合せ表'!O390)</f>
      </c>
      <c r="CE392" s="144">
        <f>IF('２０１６．５年生組合せ表'!AE390="","",'２０１６．５年生組合せ表'!AE390)</f>
      </c>
      <c r="CF392" s="144">
        <f>IF('２０１６．５年生組合せ表'!AA390="","",'２０１６．５年生組合せ表'!AA390)</f>
      </c>
    </row>
    <row r="393" spans="79:84" ht="12.75">
      <c r="CA393" s="143">
        <f>IF('２０１６．５年生組合せ表'!AA391="","",'２０１６．５年生組合せ表'!O391&amp;'２０１６．５年生組合せ表'!AG391)</f>
      </c>
      <c r="CB393" s="144">
        <f>IF('２０１６．５年生組合せ表'!AA391="","",'２０１６．５年生組合せ表'!AA391)</f>
      </c>
      <c r="CC393" s="144">
        <f>IF('２０１６．５年生組合せ表'!AE391="","",'２０１６．５年生組合せ表'!AE391)</f>
      </c>
      <c r="CD393" s="144">
        <f>IF('２０１６．５年生組合せ表'!AA391="","",'２０１６．５年生組合せ表'!AG391&amp;'２０１６．５年生組合せ表'!O391)</f>
      </c>
      <c r="CE393" s="144">
        <f>IF('２０１６．５年生組合せ表'!AE391="","",'２０１６．５年生組合せ表'!AE391)</f>
      </c>
      <c r="CF393" s="144">
        <f>IF('２０１６．５年生組合せ表'!AA391="","",'２０１６．５年生組合せ表'!AA391)</f>
      </c>
    </row>
    <row r="394" spans="79:84" ht="12.75">
      <c r="CA394" s="143">
        <f>IF('２０１６．５年生組合せ表'!AA392="","",'２０１６．５年生組合せ表'!O392&amp;'２０１６．５年生組合せ表'!AG392)</f>
      </c>
      <c r="CB394" s="144">
        <f>IF('２０１６．５年生組合せ表'!AA392="","",'２０１６．５年生組合せ表'!AA392)</f>
      </c>
      <c r="CC394" s="144">
        <f>IF('２０１６．５年生組合せ表'!AE392="","",'２０１６．５年生組合せ表'!AE392)</f>
      </c>
      <c r="CD394" s="144">
        <f>IF('２０１６．５年生組合せ表'!AA392="","",'２０１６．５年生組合せ表'!AG392&amp;'２０１６．５年生組合せ表'!O392)</f>
      </c>
      <c r="CE394" s="144">
        <f>IF('２０１６．５年生組合せ表'!AE392="","",'２０１６．５年生組合せ表'!AE392)</f>
      </c>
      <c r="CF394" s="144">
        <f>IF('２０１６．５年生組合せ表'!AA392="","",'２０１６．５年生組合せ表'!AA392)</f>
      </c>
    </row>
    <row r="395" spans="79:84" ht="12.75">
      <c r="CA395" s="143">
        <f>IF('２０１６．５年生組合せ表'!AA393="","",'２０１６．５年生組合せ表'!O393&amp;'２０１６．５年生組合せ表'!AG393)</f>
      </c>
      <c r="CB395" s="144">
        <f>IF('２０１６．５年生組合せ表'!AA393="","",'２０１６．５年生組合せ表'!AA393)</f>
      </c>
      <c r="CC395" s="144">
        <f>IF('２０１６．５年生組合せ表'!AE393="","",'２０１６．５年生組合せ表'!AE393)</f>
      </c>
      <c r="CD395" s="144">
        <f>IF('２０１６．５年生組合せ表'!AA393="","",'２０１６．５年生組合せ表'!AG393&amp;'２０１６．５年生組合せ表'!O393)</f>
      </c>
      <c r="CE395" s="144">
        <f>IF('２０１６．５年生組合せ表'!AE393="","",'２０１６．５年生組合せ表'!AE393)</f>
      </c>
      <c r="CF395" s="144">
        <f>IF('２０１６．５年生組合せ表'!AA393="","",'２０１６．５年生組合せ表'!AA393)</f>
      </c>
    </row>
    <row r="396" spans="79:84" ht="12.75">
      <c r="CA396" s="143">
        <f>IF('２０１６．５年生組合せ表'!AA394="","",'２０１６．５年生組合せ表'!O394&amp;'２０１６．５年生組合せ表'!AG394)</f>
      </c>
      <c r="CB396" s="144">
        <f>IF('２０１６．５年生組合せ表'!AA394="","",'２０１６．５年生組合せ表'!AA394)</f>
      </c>
      <c r="CC396" s="144">
        <f>IF('２０１６．５年生組合せ表'!AE394="","",'２０１６．５年生組合せ表'!AE394)</f>
      </c>
      <c r="CD396" s="144">
        <f>IF('２０１６．５年生組合せ表'!AA394="","",'２０１６．５年生組合せ表'!AG394&amp;'２０１６．５年生組合せ表'!O394)</f>
      </c>
      <c r="CE396" s="144">
        <f>IF('２０１６．５年生組合せ表'!AE394="","",'２０１６．５年生組合せ表'!AE394)</f>
      </c>
      <c r="CF396" s="144">
        <f>IF('２０１６．５年生組合せ表'!AA394="","",'２０１６．５年生組合せ表'!AA394)</f>
      </c>
    </row>
    <row r="397" spans="79:84" ht="12.75">
      <c r="CA397" s="143">
        <f>IF('２０１６．５年生組合せ表'!AA395="","",'２０１６．５年生組合せ表'!O395&amp;'２０１６．５年生組合せ表'!AG395)</f>
      </c>
      <c r="CB397" s="144">
        <f>IF('２０１６．５年生組合せ表'!AA395="","",'２０１６．５年生組合せ表'!AA395)</f>
      </c>
      <c r="CC397" s="144">
        <f>IF('２０１６．５年生組合せ表'!AE395="","",'２０１６．５年生組合せ表'!AE395)</f>
      </c>
      <c r="CD397" s="144">
        <f>IF('２０１６．５年生組合せ表'!AA395="","",'２０１６．５年生組合せ表'!AG395&amp;'２０１６．５年生組合せ表'!O395)</f>
      </c>
      <c r="CE397" s="144">
        <f>IF('２０１６．５年生組合せ表'!AE395="","",'２０１６．５年生組合せ表'!AE395)</f>
      </c>
      <c r="CF397" s="144">
        <f>IF('２０１６．５年生組合せ表'!AA395="","",'２０１６．５年生組合せ表'!AA395)</f>
      </c>
    </row>
    <row r="398" spans="79:84" ht="12.75">
      <c r="CA398" s="143">
        <f>IF('２０１６．５年生組合せ表'!AA396="","",'２０１６．５年生組合せ表'!O396&amp;'２０１６．５年生組合せ表'!AG396)</f>
      </c>
      <c r="CB398" s="144">
        <f>IF('２０１６．５年生組合せ表'!AA396="","",'２０１６．５年生組合せ表'!AA396)</f>
      </c>
      <c r="CC398" s="144">
        <f>IF('２０１６．５年生組合せ表'!AE396="","",'２０１６．５年生組合せ表'!AE396)</f>
      </c>
      <c r="CD398" s="144">
        <f>IF('２０１６．５年生組合せ表'!AA396="","",'２０１６．５年生組合せ表'!AG396&amp;'２０１６．５年生組合せ表'!O396)</f>
      </c>
      <c r="CE398" s="144">
        <f>IF('２０１６．５年生組合せ表'!AE396="","",'２０１６．５年生組合せ表'!AE396)</f>
      </c>
      <c r="CF398" s="144">
        <f>IF('２０１６．５年生組合せ表'!AA396="","",'２０１６．５年生組合せ表'!AA396)</f>
      </c>
    </row>
    <row r="399" spans="79:84" ht="12.75">
      <c r="CA399" s="143">
        <f>IF('２０１６．５年生組合せ表'!AA397="","",'２０１６．５年生組合せ表'!O397&amp;'２０１６．５年生組合せ表'!AG397)</f>
      </c>
      <c r="CB399" s="144">
        <f>IF('２０１６．５年生組合せ表'!AA397="","",'２０１６．５年生組合せ表'!AA397)</f>
      </c>
      <c r="CC399" s="144">
        <f>IF('２０１６．５年生組合せ表'!AE397="","",'２０１６．５年生組合せ表'!AE397)</f>
      </c>
      <c r="CD399" s="144">
        <f>IF('２０１６．５年生組合せ表'!AA397="","",'２０１６．５年生組合せ表'!AG397&amp;'２０１６．５年生組合せ表'!O397)</f>
      </c>
      <c r="CE399" s="144">
        <f>IF('２０１６．５年生組合せ表'!AE397="","",'２０１６．５年生組合せ表'!AE397)</f>
      </c>
      <c r="CF399" s="144">
        <f>IF('２０１６．５年生組合せ表'!AA397="","",'２０１６．５年生組合せ表'!AA397)</f>
      </c>
    </row>
    <row r="400" spans="79:84" ht="12.75">
      <c r="CA400" s="143">
        <f>IF('２０１６．５年生組合せ表'!AA398="","",'２０１６．５年生組合せ表'!O398&amp;'２０１６．５年生組合せ表'!AG398)</f>
      </c>
      <c r="CB400" s="144">
        <f>IF('２０１６．５年生組合せ表'!AA398="","",'２０１６．５年生組合せ表'!AA398)</f>
      </c>
      <c r="CC400" s="144">
        <f>IF('２０１６．５年生組合せ表'!AE398="","",'２０１６．５年生組合せ表'!AE398)</f>
      </c>
      <c r="CD400" s="144">
        <f>IF('２０１６．５年生組合せ表'!AA398="","",'２０１６．５年生組合せ表'!AG398&amp;'２０１６．５年生組合せ表'!O398)</f>
      </c>
      <c r="CE400" s="144">
        <f>IF('２０１６．５年生組合せ表'!AE398="","",'２０１６．５年生組合せ表'!AE398)</f>
      </c>
      <c r="CF400" s="144">
        <f>IF('２０１６．５年生組合せ表'!AA398="","",'２０１６．５年生組合せ表'!AA398)</f>
      </c>
    </row>
    <row r="401" spans="79:84" ht="12.75">
      <c r="CA401" s="143">
        <f>IF('２０１６．５年生組合せ表'!AA399="","",'２０１６．５年生組合せ表'!O399&amp;'２０１６．５年生組合せ表'!AG399)</f>
      </c>
      <c r="CB401" s="144">
        <f>IF('２０１６．５年生組合せ表'!AA399="","",'２０１６．５年生組合せ表'!AA399)</f>
      </c>
      <c r="CC401" s="144">
        <f>IF('２０１６．５年生組合せ表'!AE399="","",'２０１６．５年生組合せ表'!AE399)</f>
      </c>
      <c r="CD401" s="144">
        <f>IF('２０１６．５年生組合せ表'!AA399="","",'２０１６．５年生組合せ表'!AG399&amp;'２０１６．５年生組合せ表'!O399)</f>
      </c>
      <c r="CE401" s="144">
        <f>IF('２０１６．５年生組合せ表'!AE399="","",'２０１６．５年生組合せ表'!AE399)</f>
      </c>
      <c r="CF401" s="144">
        <f>IF('２０１６．５年生組合せ表'!AA399="","",'２０１６．５年生組合せ表'!AA399)</f>
      </c>
    </row>
    <row r="402" spans="79:84" ht="12.75">
      <c r="CA402" s="143">
        <f>IF('２０１６．５年生組合せ表'!AA400="","",'２０１６．５年生組合せ表'!O400&amp;'２０１６．５年生組合せ表'!AG400)</f>
      </c>
      <c r="CB402" s="144">
        <f>IF('２０１６．５年生組合せ表'!AA400="","",'２０１６．５年生組合せ表'!AA400)</f>
      </c>
      <c r="CC402" s="144">
        <f>IF('２０１６．５年生組合せ表'!AE400="","",'２０１６．５年生組合せ表'!AE400)</f>
      </c>
      <c r="CD402" s="144">
        <f>IF('２０１６．５年生組合せ表'!AA400="","",'２０１６．５年生組合せ表'!AG400&amp;'２０１６．５年生組合せ表'!O400)</f>
      </c>
      <c r="CE402" s="144">
        <f>IF('２０１６．５年生組合せ表'!AE400="","",'２０１６．５年生組合せ表'!AE400)</f>
      </c>
      <c r="CF402" s="144">
        <f>IF('２０１６．５年生組合せ表'!AA400="","",'２０１６．５年生組合せ表'!AA400)</f>
      </c>
    </row>
    <row r="403" spans="79:84" ht="12.75">
      <c r="CA403" s="143">
        <f>IF('２０１６．５年生組合せ表'!AA401="","",'２０１６．５年生組合せ表'!O401&amp;'２０１６．５年生組合せ表'!AG401)</f>
      </c>
      <c r="CB403" s="144">
        <f>IF('２０１６．５年生組合せ表'!AA401="","",'２０１６．５年生組合せ表'!AA401)</f>
      </c>
      <c r="CC403" s="144">
        <f>IF('２０１６．５年生組合せ表'!AE401="","",'２０１６．５年生組合せ表'!AE401)</f>
      </c>
      <c r="CD403" s="144">
        <f>IF('２０１６．５年生組合せ表'!AA401="","",'２０１６．５年生組合せ表'!AG401&amp;'２０１６．５年生組合せ表'!O401)</f>
      </c>
      <c r="CE403" s="144">
        <f>IF('２０１６．５年生組合せ表'!AE401="","",'２０１６．５年生組合せ表'!AE401)</f>
      </c>
      <c r="CF403" s="144">
        <f>IF('２０１６．５年生組合せ表'!AA401="","",'２０１６．５年生組合せ表'!AA401)</f>
      </c>
    </row>
    <row r="404" spans="79:84" ht="12.75">
      <c r="CA404" s="143">
        <f>IF('２０１６．５年生組合せ表'!AA402="","",'２０１６．５年生組合せ表'!O402&amp;'２０１６．５年生組合せ表'!AG402)</f>
      </c>
      <c r="CB404" s="144">
        <f>IF('２０１６．５年生組合せ表'!AA402="","",'２０１６．５年生組合せ表'!AA402)</f>
      </c>
      <c r="CC404" s="144">
        <f>IF('２０１６．５年生組合せ表'!AE402="","",'２０１６．５年生組合せ表'!AE402)</f>
      </c>
      <c r="CD404" s="144">
        <f>IF('２０１６．５年生組合せ表'!AA402="","",'２０１６．５年生組合せ表'!AG402&amp;'２０１６．５年生組合せ表'!O402)</f>
      </c>
      <c r="CE404" s="144">
        <f>IF('２０１６．５年生組合せ表'!AE402="","",'２０１６．５年生組合せ表'!AE402)</f>
      </c>
      <c r="CF404" s="144">
        <f>IF('２０１６．５年生組合せ表'!AA402="","",'２０１６．５年生組合せ表'!AA402)</f>
      </c>
    </row>
    <row r="405" spans="79:84" ht="12.75">
      <c r="CA405" s="143">
        <f>IF('２０１６．５年生組合せ表'!AA403="","",'２０１６．５年生組合せ表'!O403&amp;'２０１６．５年生組合せ表'!AG403)</f>
      </c>
      <c r="CB405" s="144">
        <f>IF('２０１６．５年生組合せ表'!AA403="","",'２０１６．５年生組合せ表'!AA403)</f>
      </c>
      <c r="CC405" s="144">
        <f>IF('２０１６．５年生組合せ表'!AE403="","",'２０１６．５年生組合せ表'!AE403)</f>
      </c>
      <c r="CD405" s="144">
        <f>IF('２０１６．５年生組合せ表'!AA403="","",'２０１６．５年生組合せ表'!AG403&amp;'２０１６．５年生組合せ表'!O403)</f>
      </c>
      <c r="CE405" s="144">
        <f>IF('２０１６．５年生組合せ表'!AE403="","",'２０１６．５年生組合せ表'!AE403)</f>
      </c>
      <c r="CF405" s="144">
        <f>IF('２０１６．５年生組合せ表'!AA403="","",'２０１６．５年生組合せ表'!AA403)</f>
      </c>
    </row>
    <row r="406" spans="79:84" ht="12.75">
      <c r="CA406" s="143">
        <f>IF('２０１６．５年生組合せ表'!AA404="","",'２０１６．５年生組合せ表'!O404&amp;'２０１６．５年生組合せ表'!AG404)</f>
      </c>
      <c r="CB406" s="144">
        <f>IF('２０１６．５年生組合せ表'!AA404="","",'２０１６．５年生組合せ表'!AA404)</f>
      </c>
      <c r="CC406" s="144">
        <f>IF('２０１６．５年生組合せ表'!AE404="","",'２０１６．５年生組合せ表'!AE404)</f>
      </c>
      <c r="CD406" s="144">
        <f>IF('２０１６．５年生組合せ表'!AA404="","",'２０１６．５年生組合せ表'!AG404&amp;'２０１６．５年生組合せ表'!O404)</f>
      </c>
      <c r="CE406" s="144">
        <f>IF('２０１６．５年生組合せ表'!AE404="","",'２０１６．５年生組合せ表'!AE404)</f>
      </c>
      <c r="CF406" s="144">
        <f>IF('２０１６．５年生組合せ表'!AA404="","",'２０１６．５年生組合せ表'!AA404)</f>
      </c>
    </row>
    <row r="407" spans="79:84" ht="12.75">
      <c r="CA407" s="143">
        <f>IF('２０１６．５年生組合せ表'!AA405="","",'２０１６．５年生組合せ表'!O405&amp;'２０１６．５年生組合せ表'!AG405)</f>
      </c>
      <c r="CB407" s="144">
        <f>IF('２０１６．５年生組合せ表'!AA405="","",'２０１６．５年生組合せ表'!AA405)</f>
      </c>
      <c r="CC407" s="144">
        <f>IF('２０１６．５年生組合せ表'!AE405="","",'２０１６．５年生組合せ表'!AE405)</f>
      </c>
      <c r="CD407" s="144">
        <f>IF('２０１６．５年生組合せ表'!AA405="","",'２０１６．５年生組合せ表'!AG405&amp;'２０１６．５年生組合せ表'!O405)</f>
      </c>
      <c r="CE407" s="144">
        <f>IF('２０１６．５年生組合せ表'!AE405="","",'２０１６．５年生組合せ表'!AE405)</f>
      </c>
      <c r="CF407" s="144">
        <f>IF('２０１６．５年生組合せ表'!AA405="","",'２０１６．５年生組合せ表'!AA405)</f>
      </c>
    </row>
    <row r="408" spans="79:84" ht="12.75">
      <c r="CA408" s="143">
        <f>IF('２０１６．５年生組合せ表'!AA406="","",'２０１６．５年生組合せ表'!O406&amp;'２０１６．５年生組合せ表'!AG406)</f>
      </c>
      <c r="CB408" s="144">
        <f>IF('２０１６．５年生組合せ表'!AA406="","",'２０１６．５年生組合せ表'!AA406)</f>
      </c>
      <c r="CC408" s="144">
        <f>IF('２０１６．５年生組合せ表'!AE406="","",'２０１６．５年生組合せ表'!AE406)</f>
      </c>
      <c r="CD408" s="144">
        <f>IF('２０１６．５年生組合せ表'!AA406="","",'２０１６．５年生組合せ表'!AG406&amp;'２０１６．５年生組合せ表'!O406)</f>
      </c>
      <c r="CE408" s="144">
        <f>IF('２０１６．５年生組合せ表'!AE406="","",'２０１６．５年生組合せ表'!AE406)</f>
      </c>
      <c r="CF408" s="144">
        <f>IF('２０１６．５年生組合せ表'!AA406="","",'２０１６．５年生組合せ表'!AA406)</f>
      </c>
    </row>
    <row r="409" spans="79:84" ht="12.75">
      <c r="CA409" s="143">
        <f>IF('２０１６．５年生組合せ表'!AA407="","",'２０１６．５年生組合せ表'!O407&amp;'２０１６．５年生組合せ表'!AG407)</f>
      </c>
      <c r="CB409" s="144">
        <f>IF('２０１６．５年生組合せ表'!AA407="","",'２０１６．５年生組合せ表'!AA407)</f>
      </c>
      <c r="CC409" s="144">
        <f>IF('２０１６．５年生組合せ表'!AE407="","",'２０１６．５年生組合せ表'!AE407)</f>
      </c>
      <c r="CD409" s="144">
        <f>IF('２０１６．５年生組合せ表'!AA407="","",'２０１６．５年生組合せ表'!AG407&amp;'２０１６．５年生組合せ表'!O407)</f>
      </c>
      <c r="CE409" s="144">
        <f>IF('２０１６．５年生組合せ表'!AE407="","",'２０１６．５年生組合せ表'!AE407)</f>
      </c>
      <c r="CF409" s="144">
        <f>IF('２０１６．５年生組合せ表'!AA407="","",'２０１６．５年生組合せ表'!AA407)</f>
      </c>
    </row>
    <row r="410" spans="79:84" ht="12.75">
      <c r="CA410" s="143">
        <f>IF('２０１６．５年生組合せ表'!AA408="","",'２０１６．５年生組合せ表'!O408&amp;'２０１６．５年生組合せ表'!AG408)</f>
      </c>
      <c r="CB410" s="144">
        <f>IF('２０１６．５年生組合せ表'!AA408="","",'２０１６．５年生組合せ表'!AA408)</f>
      </c>
      <c r="CC410" s="144">
        <f>IF('２０１６．５年生組合せ表'!AE408="","",'２０１６．５年生組合せ表'!AE408)</f>
      </c>
      <c r="CD410" s="144">
        <f>IF('２０１６．５年生組合せ表'!AA408="","",'２０１６．５年生組合せ表'!AG408&amp;'２０１６．５年生組合せ表'!O408)</f>
      </c>
      <c r="CE410" s="144">
        <f>IF('２０１６．５年生組合せ表'!AE408="","",'２０１６．５年生組合せ表'!AE408)</f>
      </c>
      <c r="CF410" s="144">
        <f>IF('２０１６．５年生組合せ表'!AA408="","",'２０１６．５年生組合せ表'!AA408)</f>
      </c>
    </row>
    <row r="411" spans="79:84" ht="12.75">
      <c r="CA411" s="143">
        <f>IF('２０１６．５年生組合せ表'!AA409="","",'２０１６．５年生組合せ表'!O409&amp;'２０１６．５年生組合せ表'!AG409)</f>
      </c>
      <c r="CB411" s="144">
        <f>IF('２０１６．５年生組合せ表'!AA409="","",'２０１６．５年生組合せ表'!AA409)</f>
      </c>
      <c r="CC411" s="144">
        <f>IF('２０１６．５年生組合せ表'!AE409="","",'２０１６．５年生組合せ表'!AE409)</f>
      </c>
      <c r="CD411" s="144">
        <f>IF('２０１６．５年生組合せ表'!AA409="","",'２０１６．５年生組合せ表'!AG409&amp;'２０１６．５年生組合せ表'!O409)</f>
      </c>
      <c r="CE411" s="144">
        <f>IF('２０１６．５年生組合せ表'!AE409="","",'２０１６．５年生組合せ表'!AE409)</f>
      </c>
      <c r="CF411" s="144">
        <f>IF('２０１６．５年生組合せ表'!AA409="","",'２０１６．５年生組合せ表'!AA409)</f>
      </c>
    </row>
    <row r="412" spans="79:84" ht="12.75">
      <c r="CA412" s="143">
        <f>IF('２０１６．５年生組合せ表'!AA410="","",'２０１６．５年生組合せ表'!O410&amp;'２０１６．５年生組合せ表'!AG410)</f>
      </c>
      <c r="CB412" s="144">
        <f>IF('２０１６．５年生組合せ表'!AA410="","",'２０１６．５年生組合せ表'!AA410)</f>
      </c>
      <c r="CC412" s="144">
        <f>IF('２０１６．５年生組合せ表'!AE410="","",'２０１６．５年生組合せ表'!AE410)</f>
      </c>
      <c r="CD412" s="144">
        <f>IF('２０１６．５年生組合せ表'!AA410="","",'２０１６．５年生組合せ表'!AG410&amp;'２０１６．５年生組合せ表'!O410)</f>
      </c>
      <c r="CE412" s="144">
        <f>IF('２０１６．５年生組合せ表'!AE410="","",'２０１６．５年生組合せ表'!AE410)</f>
      </c>
      <c r="CF412" s="144">
        <f>IF('２０１６．５年生組合せ表'!AA410="","",'２０１６．５年生組合せ表'!AA410)</f>
      </c>
    </row>
    <row r="413" spans="79:84" ht="12.75">
      <c r="CA413" s="143">
        <f>IF('２０１６．５年生組合せ表'!AA411="","",'２０１６．５年生組合せ表'!O411&amp;'２０１６．５年生組合せ表'!AG411)</f>
      </c>
      <c r="CB413" s="144">
        <f>IF('２０１６．５年生組合せ表'!AA411="","",'２０１６．５年生組合せ表'!AA411)</f>
      </c>
      <c r="CC413" s="144">
        <f>IF('２０１６．５年生組合せ表'!AE411="","",'２０１６．５年生組合せ表'!AE411)</f>
      </c>
      <c r="CD413" s="144">
        <f>IF('２０１６．５年生組合せ表'!AA411="","",'２０１６．５年生組合せ表'!AG411&amp;'２０１６．５年生組合せ表'!O411)</f>
      </c>
      <c r="CE413" s="144">
        <f>IF('２０１６．５年生組合せ表'!AE411="","",'２０１６．５年生組合せ表'!AE411)</f>
      </c>
      <c r="CF413" s="144">
        <f>IF('２０１６．５年生組合せ表'!AA411="","",'２０１６．５年生組合せ表'!AA411)</f>
      </c>
    </row>
    <row r="414" spans="79:84" ht="12.75">
      <c r="CA414" s="143">
        <f>IF('２０１６．５年生組合せ表'!AA412="","",'２０１６．５年生組合せ表'!O412&amp;'２０１６．５年生組合せ表'!AG412)</f>
      </c>
      <c r="CB414" s="144">
        <f>IF('２０１６．５年生組合せ表'!AA412="","",'２０１６．５年生組合せ表'!AA412)</f>
      </c>
      <c r="CC414" s="144">
        <f>IF('２０１６．５年生組合せ表'!AE412="","",'２０１６．５年生組合せ表'!AE412)</f>
      </c>
      <c r="CD414" s="144">
        <f>IF('２０１６．５年生組合せ表'!AA412="","",'２０１６．５年生組合せ表'!AG412&amp;'２０１６．５年生組合せ表'!O412)</f>
      </c>
      <c r="CE414" s="144">
        <f>IF('２０１６．５年生組合せ表'!AE412="","",'２０１６．５年生組合せ表'!AE412)</f>
      </c>
      <c r="CF414" s="144">
        <f>IF('２０１６．５年生組合せ表'!AA412="","",'２０１６．５年生組合せ表'!AA412)</f>
      </c>
    </row>
    <row r="415" spans="79:84" ht="12.75">
      <c r="CA415" s="143">
        <f>IF('２０１６．５年生組合せ表'!AA413="","",'２０１６．５年生組合せ表'!O413&amp;'２０１６．５年生組合せ表'!AG413)</f>
      </c>
      <c r="CB415" s="144">
        <f>IF('２０１６．５年生組合せ表'!AA413="","",'２０１６．５年生組合せ表'!AA413)</f>
      </c>
      <c r="CC415" s="144">
        <f>IF('２０１６．５年生組合せ表'!AE413="","",'２０１６．５年生組合せ表'!AE413)</f>
      </c>
      <c r="CD415" s="144">
        <f>IF('２０１６．５年生組合せ表'!AA413="","",'２０１６．５年生組合せ表'!AG413&amp;'２０１６．５年生組合せ表'!O413)</f>
      </c>
      <c r="CE415" s="144">
        <f>IF('２０１６．５年生組合せ表'!AE413="","",'２０１６．５年生組合せ表'!AE413)</f>
      </c>
      <c r="CF415" s="144">
        <f>IF('２０１６．５年生組合せ表'!AA413="","",'２０１６．５年生組合せ表'!AA413)</f>
      </c>
    </row>
    <row r="416" spans="79:84" ht="12.75">
      <c r="CA416" s="143">
        <f>IF('２０１６．５年生組合せ表'!AA414="","",'２０１６．５年生組合せ表'!O414&amp;'２０１６．５年生組合せ表'!AG414)</f>
      </c>
      <c r="CB416" s="144">
        <f>IF('２０１６．５年生組合せ表'!AA414="","",'２０１６．５年生組合せ表'!AA414)</f>
      </c>
      <c r="CC416" s="144">
        <f>IF('２０１６．５年生組合せ表'!AE414="","",'２０１６．５年生組合せ表'!AE414)</f>
      </c>
      <c r="CD416" s="144">
        <f>IF('２０１６．５年生組合せ表'!AA414="","",'２０１６．５年生組合せ表'!AG414&amp;'２０１６．５年生組合せ表'!O414)</f>
      </c>
      <c r="CE416" s="144">
        <f>IF('２０１６．５年生組合せ表'!AE414="","",'２０１６．５年生組合せ表'!AE414)</f>
      </c>
      <c r="CF416" s="144">
        <f>IF('２０１６．５年生組合せ表'!AA414="","",'２０１６．５年生組合せ表'!AA414)</f>
      </c>
    </row>
    <row r="417" spans="79:84" ht="12.75">
      <c r="CA417" s="143">
        <f>IF('２０１６．５年生組合せ表'!AA415="","",'２０１６．５年生組合せ表'!O415&amp;'２０１６．５年生組合せ表'!AG415)</f>
      </c>
      <c r="CB417" s="144">
        <f>IF('２０１６．５年生組合せ表'!AA415="","",'２０１６．５年生組合せ表'!AA415)</f>
      </c>
      <c r="CC417" s="144">
        <f>IF('２０１６．５年生組合せ表'!AE415="","",'２０１６．５年生組合せ表'!AE415)</f>
      </c>
      <c r="CD417" s="144">
        <f>IF('２０１６．５年生組合せ表'!AA415="","",'２０１６．５年生組合せ表'!AG415&amp;'２０１６．５年生組合せ表'!O415)</f>
      </c>
      <c r="CE417" s="144">
        <f>IF('２０１６．５年生組合せ表'!AE415="","",'２０１６．５年生組合せ表'!AE415)</f>
      </c>
      <c r="CF417" s="144">
        <f>IF('２０１６．５年生組合せ表'!AA415="","",'２０１６．５年生組合せ表'!AA415)</f>
      </c>
    </row>
    <row r="418" spans="79:84" ht="12.75">
      <c r="CA418" s="143">
        <f>IF('２０１６．５年生組合せ表'!AA416="","",'２０１６．５年生組合せ表'!O416&amp;'２０１６．５年生組合せ表'!AG416)</f>
      </c>
      <c r="CB418" s="144">
        <f>IF('２０１６．５年生組合せ表'!AA416="","",'２０１６．５年生組合せ表'!AA416)</f>
      </c>
      <c r="CC418" s="144">
        <f>IF('２０１６．５年生組合せ表'!AE416="","",'２０１６．５年生組合せ表'!AE416)</f>
      </c>
      <c r="CD418" s="144">
        <f>IF('２０１６．５年生組合せ表'!AA416="","",'２０１６．５年生組合せ表'!AG416&amp;'２０１６．５年生組合せ表'!O416)</f>
      </c>
      <c r="CE418" s="144">
        <f>IF('２０１６．５年生組合せ表'!AE416="","",'２０１６．５年生組合せ表'!AE416)</f>
      </c>
      <c r="CF418" s="144">
        <f>IF('２０１６．５年生組合せ表'!AA416="","",'２０１６．５年生組合せ表'!AA416)</f>
      </c>
    </row>
    <row r="419" spans="79:84" ht="12.75">
      <c r="CA419" s="143">
        <f>IF('２０１６．５年生組合せ表'!AA417="","",'２０１６．５年生組合せ表'!O417&amp;'２０１６．５年生組合せ表'!AG417)</f>
      </c>
      <c r="CB419" s="144">
        <f>IF('２０１６．５年生組合せ表'!AA417="","",'２０１６．５年生組合せ表'!AA417)</f>
      </c>
      <c r="CC419" s="144">
        <f>IF('２０１６．５年生組合せ表'!AE417="","",'２０１６．５年生組合せ表'!AE417)</f>
      </c>
      <c r="CD419" s="144">
        <f>IF('２０１６．５年生組合せ表'!AA417="","",'２０１６．５年生組合せ表'!AG417&amp;'２０１６．５年生組合せ表'!O417)</f>
      </c>
      <c r="CE419" s="144">
        <f>IF('２０１６．５年生組合せ表'!AE417="","",'２０１６．５年生組合せ表'!AE417)</f>
      </c>
      <c r="CF419" s="144">
        <f>IF('２０１６．５年生組合せ表'!AA417="","",'２０１６．５年生組合せ表'!AA417)</f>
      </c>
    </row>
    <row r="420" spans="79:84" ht="12.75">
      <c r="CA420" s="143">
        <f>IF('２０１６．５年生組合せ表'!AA418="","",'２０１６．５年生組合せ表'!O418&amp;'２０１６．５年生組合せ表'!AG418)</f>
      </c>
      <c r="CB420" s="144">
        <f>IF('２０１６．５年生組合せ表'!AA418="","",'２０１６．５年生組合せ表'!AA418)</f>
      </c>
      <c r="CC420" s="144">
        <f>IF('２０１６．５年生組合せ表'!AE418="","",'２０１６．５年生組合せ表'!AE418)</f>
      </c>
      <c r="CD420" s="144">
        <f>IF('２０１６．５年生組合せ表'!AA418="","",'２０１６．５年生組合せ表'!AG418&amp;'２０１６．５年生組合せ表'!O418)</f>
      </c>
      <c r="CE420" s="144">
        <f>IF('２０１６．５年生組合せ表'!AE418="","",'２０１６．５年生組合せ表'!AE418)</f>
      </c>
      <c r="CF420" s="144">
        <f>IF('２０１６．５年生組合せ表'!AA418="","",'２０１６．５年生組合せ表'!AA418)</f>
      </c>
    </row>
    <row r="421" spans="79:84" ht="12.75">
      <c r="CA421" s="143">
        <f>IF('２０１６．５年生組合せ表'!AA419="","",'２０１６．５年生組合せ表'!O419&amp;'２０１６．５年生組合せ表'!AG419)</f>
      </c>
      <c r="CB421" s="144">
        <f>IF('２０１６．５年生組合せ表'!AA419="","",'２０１６．５年生組合せ表'!AA419)</f>
      </c>
      <c r="CC421" s="144">
        <f>IF('２０１６．５年生組合せ表'!AE419="","",'２０１６．５年生組合せ表'!AE419)</f>
      </c>
      <c r="CD421" s="144">
        <f>IF('２０１６．５年生組合せ表'!AA419="","",'２０１６．５年生組合せ表'!AG419&amp;'２０１６．５年生組合せ表'!O419)</f>
      </c>
      <c r="CE421" s="144">
        <f>IF('２０１６．５年生組合せ表'!AE419="","",'２０１６．５年生組合せ表'!AE419)</f>
      </c>
      <c r="CF421" s="144">
        <f>IF('２０１６．５年生組合せ表'!AA419="","",'２０１６．５年生組合せ表'!AA419)</f>
      </c>
    </row>
    <row r="422" spans="79:84" ht="12.75">
      <c r="CA422" s="143">
        <f>IF('２０１６．５年生組合せ表'!AA420="","",'２０１６．５年生組合せ表'!O420&amp;'２０１６．５年生組合せ表'!AG420)</f>
      </c>
      <c r="CB422" s="144">
        <f>IF('２０１６．５年生組合せ表'!AA420="","",'２０１６．５年生組合せ表'!AA420)</f>
      </c>
      <c r="CC422" s="144">
        <f>IF('２０１６．５年生組合せ表'!AE420="","",'２０１６．５年生組合せ表'!AE420)</f>
      </c>
      <c r="CD422" s="144">
        <f>IF('２０１６．５年生組合せ表'!AA420="","",'２０１６．５年生組合せ表'!AG420&amp;'２０１６．５年生組合せ表'!O420)</f>
      </c>
      <c r="CE422" s="144">
        <f>IF('２０１６．５年生組合せ表'!AE420="","",'２０１６．５年生組合せ表'!AE420)</f>
      </c>
      <c r="CF422" s="144">
        <f>IF('２０１６．５年生組合せ表'!AA420="","",'２０１６．５年生組合せ表'!AA420)</f>
      </c>
    </row>
    <row r="423" spans="79:84" ht="12.75">
      <c r="CA423" s="143">
        <f>IF('２０１６．５年生組合せ表'!AA421="","",'２０１６．５年生組合せ表'!O421&amp;'２０１６．５年生組合せ表'!AG421)</f>
      </c>
      <c r="CB423" s="144">
        <f>IF('２０１６．５年生組合せ表'!AA421="","",'２０１６．５年生組合せ表'!AA421)</f>
      </c>
      <c r="CC423" s="144">
        <f>IF('２０１６．５年生組合せ表'!AE421="","",'２０１６．５年生組合せ表'!AE421)</f>
      </c>
      <c r="CD423" s="144">
        <f>IF('２０１６．５年生組合せ表'!AA421="","",'２０１６．５年生組合せ表'!AG421&amp;'２０１６．５年生組合せ表'!O421)</f>
      </c>
      <c r="CE423" s="144">
        <f>IF('２０１６．５年生組合せ表'!AE421="","",'２０１６．５年生組合せ表'!AE421)</f>
      </c>
      <c r="CF423" s="144">
        <f>IF('２０１６．５年生組合せ表'!AA421="","",'２０１６．５年生組合せ表'!AA421)</f>
      </c>
    </row>
    <row r="424" spans="79:84" ht="12.75">
      <c r="CA424" s="143">
        <f>IF('２０１６．５年生組合せ表'!AA422="","",'２０１６．５年生組合せ表'!O422&amp;'２０１６．５年生組合せ表'!AG422)</f>
      </c>
      <c r="CB424" s="144">
        <f>IF('２０１６．５年生組合せ表'!AA422="","",'２０１６．５年生組合せ表'!AA422)</f>
      </c>
      <c r="CC424" s="144">
        <f>IF('２０１６．５年生組合せ表'!AE422="","",'２０１６．５年生組合せ表'!AE422)</f>
      </c>
      <c r="CD424" s="144">
        <f>IF('２０１６．５年生組合せ表'!AA422="","",'２０１６．５年生組合せ表'!AG422&amp;'２０１６．５年生組合せ表'!O422)</f>
      </c>
      <c r="CE424" s="144">
        <f>IF('２０１６．５年生組合せ表'!AE422="","",'２０１６．５年生組合せ表'!AE422)</f>
      </c>
      <c r="CF424" s="144">
        <f>IF('２０１６．５年生組合せ表'!AA422="","",'２０１６．５年生組合せ表'!AA422)</f>
      </c>
    </row>
    <row r="425" spans="79:84" ht="12.75">
      <c r="CA425" s="143">
        <f>IF('２０１６．５年生組合せ表'!AA423="","",'２０１６．５年生組合せ表'!O423&amp;'２０１６．５年生組合せ表'!AG423)</f>
      </c>
      <c r="CB425" s="144">
        <f>IF('２０１６．５年生組合せ表'!AA423="","",'２０１６．５年生組合せ表'!AA423)</f>
      </c>
      <c r="CC425" s="144">
        <f>IF('２０１６．５年生組合せ表'!AE423="","",'２０１６．５年生組合せ表'!AE423)</f>
      </c>
      <c r="CD425" s="144">
        <f>IF('２０１６．５年生組合せ表'!AA423="","",'２０１６．５年生組合せ表'!AG423&amp;'２０１６．５年生組合せ表'!O423)</f>
      </c>
      <c r="CE425" s="144">
        <f>IF('２０１６．５年生組合せ表'!AE423="","",'２０１６．５年生組合せ表'!AE423)</f>
      </c>
      <c r="CF425" s="144">
        <f>IF('２０１６．５年生組合せ表'!AA423="","",'２０１６．５年生組合せ表'!AA423)</f>
      </c>
    </row>
    <row r="426" spans="79:84" ht="12.75">
      <c r="CA426" s="143">
        <f>IF('２０１６．５年生組合せ表'!AA424="","",'２０１６．５年生組合せ表'!O424&amp;'２０１６．５年生組合せ表'!AG424)</f>
      </c>
      <c r="CB426" s="144">
        <f>IF('２０１６．５年生組合せ表'!AA424="","",'２０１６．５年生組合せ表'!AA424)</f>
      </c>
      <c r="CC426" s="144">
        <f>IF('２０１６．５年生組合せ表'!AE424="","",'２０１６．５年生組合せ表'!AE424)</f>
      </c>
      <c r="CD426" s="144">
        <f>IF('２０１６．５年生組合せ表'!AA424="","",'２０１６．５年生組合せ表'!AG424&amp;'２０１６．５年生組合せ表'!O424)</f>
      </c>
      <c r="CE426" s="144">
        <f>IF('２０１６．５年生組合せ表'!AE424="","",'２０１６．５年生組合せ表'!AE424)</f>
      </c>
      <c r="CF426" s="144">
        <f>IF('２０１６．５年生組合せ表'!AA424="","",'２０１６．５年生組合せ表'!AA424)</f>
      </c>
    </row>
    <row r="427" spans="79:84" ht="12.75">
      <c r="CA427" s="143">
        <f>IF('２０１６．５年生組合せ表'!AA425="","",'２０１６．５年生組合せ表'!O425&amp;'２０１６．５年生組合せ表'!AG425)</f>
      </c>
      <c r="CB427" s="144">
        <f>IF('２０１６．５年生組合せ表'!AA425="","",'２０１６．５年生組合せ表'!AA425)</f>
      </c>
      <c r="CC427" s="144">
        <f>IF('２０１６．５年生組合せ表'!AE425="","",'２０１６．５年生組合せ表'!AE425)</f>
      </c>
      <c r="CD427" s="144">
        <f>IF('２０１６．５年生組合せ表'!AA425="","",'２０１６．５年生組合せ表'!AG425&amp;'２０１６．５年生組合せ表'!O425)</f>
      </c>
      <c r="CE427" s="144">
        <f>IF('２０１６．５年生組合せ表'!AE425="","",'２０１６．５年生組合せ表'!AE425)</f>
      </c>
      <c r="CF427" s="144">
        <f>IF('２０１６．５年生組合せ表'!AA425="","",'２０１６．５年生組合せ表'!AA425)</f>
      </c>
    </row>
    <row r="428" spans="79:84" ht="12.75">
      <c r="CA428" s="143">
        <f>IF('２０１６．５年生組合せ表'!AA426="","",'２０１６．５年生組合せ表'!O426&amp;'２０１６．５年生組合せ表'!AG426)</f>
      </c>
      <c r="CB428" s="144">
        <f>IF('２０１６．５年生組合せ表'!AA426="","",'２０１６．５年生組合せ表'!AA426)</f>
      </c>
      <c r="CC428" s="144">
        <f>IF('２０１６．５年生組合せ表'!AE426="","",'２０１６．５年生組合せ表'!AE426)</f>
      </c>
      <c r="CD428" s="144">
        <f>IF('２０１６．５年生組合せ表'!AA426="","",'２０１６．５年生組合せ表'!AG426&amp;'２０１６．５年生組合せ表'!O426)</f>
      </c>
      <c r="CE428" s="144">
        <f>IF('２０１６．５年生組合せ表'!AE426="","",'２０１６．５年生組合せ表'!AE426)</f>
      </c>
      <c r="CF428" s="144">
        <f>IF('２０１６．５年生組合せ表'!AA426="","",'２０１６．５年生組合せ表'!AA426)</f>
      </c>
    </row>
    <row r="429" spans="79:84" ht="12.75">
      <c r="CA429" s="143">
        <f>IF('２０１６．５年生組合せ表'!AA427="","",'２０１６．５年生組合せ表'!O427&amp;'２０１６．５年生組合せ表'!AG427)</f>
      </c>
      <c r="CB429" s="144">
        <f>IF('２０１６．５年生組合せ表'!AA427="","",'２０１６．５年生組合せ表'!AA427)</f>
      </c>
      <c r="CC429" s="144">
        <f>IF('２０１６．５年生組合せ表'!AE427="","",'２０１６．５年生組合せ表'!AE427)</f>
      </c>
      <c r="CD429" s="144">
        <f>IF('２０１６．５年生組合せ表'!AA427="","",'２０１６．５年生組合せ表'!AG427&amp;'２０１６．５年生組合せ表'!O427)</f>
      </c>
      <c r="CE429" s="144">
        <f>IF('２０１６．５年生組合せ表'!AE427="","",'２０１６．５年生組合せ表'!AE427)</f>
      </c>
      <c r="CF429" s="144">
        <f>IF('２０１６．５年生組合せ表'!AA427="","",'２０１６．５年生組合せ表'!AA427)</f>
      </c>
    </row>
    <row r="430" spans="79:84" ht="12.75">
      <c r="CA430" s="143">
        <f>IF('２０１６．５年生組合せ表'!AA428="","",'２０１６．５年生組合せ表'!O428&amp;'２０１６．５年生組合せ表'!AG428)</f>
      </c>
      <c r="CB430" s="144">
        <f>IF('２０１６．５年生組合せ表'!AA428="","",'２０１６．５年生組合せ表'!AA428)</f>
      </c>
      <c r="CC430" s="144">
        <f>IF('２０１６．５年生組合せ表'!AE428="","",'２０１６．５年生組合せ表'!AE428)</f>
      </c>
      <c r="CD430" s="144">
        <f>IF('２０１６．５年生組合せ表'!AA428="","",'２０１６．５年生組合せ表'!AG428&amp;'２０１６．５年生組合せ表'!O428)</f>
      </c>
      <c r="CE430" s="144">
        <f>IF('２０１６．５年生組合せ表'!AE428="","",'２０１６．５年生組合せ表'!AE428)</f>
      </c>
      <c r="CF430" s="144">
        <f>IF('２０１６．５年生組合せ表'!AA428="","",'２０１６．５年生組合せ表'!AA428)</f>
      </c>
    </row>
    <row r="431" spans="79:84" ht="12.75">
      <c r="CA431" s="143">
        <f>IF('２０１６．５年生組合せ表'!AA429="","",'２０１６．５年生組合せ表'!O429&amp;'２０１６．５年生組合せ表'!AG429)</f>
      </c>
      <c r="CB431" s="144">
        <f>IF('２０１６．５年生組合せ表'!AA429="","",'２０１６．５年生組合せ表'!AA429)</f>
      </c>
      <c r="CC431" s="144">
        <f>IF('２０１６．５年生組合せ表'!AE429="","",'２０１６．５年生組合せ表'!AE429)</f>
      </c>
      <c r="CD431" s="144">
        <f>IF('２０１６．５年生組合せ表'!AA429="","",'２０１６．５年生組合せ表'!AG429&amp;'２０１６．５年生組合せ表'!O429)</f>
      </c>
      <c r="CE431" s="144">
        <f>IF('２０１６．５年生組合せ表'!AE429="","",'２０１６．５年生組合せ表'!AE429)</f>
      </c>
      <c r="CF431" s="144">
        <f>IF('２０１６．５年生組合せ表'!AA429="","",'２０１６．５年生組合せ表'!AA429)</f>
      </c>
    </row>
    <row r="432" spans="79:84" ht="12.75">
      <c r="CA432" s="143">
        <f>IF('２０１６．５年生組合せ表'!AA430="","",'２０１６．５年生組合せ表'!O430&amp;'２０１６．５年生組合せ表'!AG430)</f>
      </c>
      <c r="CB432" s="144">
        <f>IF('２０１６．５年生組合せ表'!AA430="","",'２０１６．５年生組合せ表'!AA430)</f>
      </c>
      <c r="CC432" s="144">
        <f>IF('２０１６．５年生組合せ表'!AE430="","",'２０１６．５年生組合せ表'!AE430)</f>
      </c>
      <c r="CD432" s="144">
        <f>IF('２０１６．５年生組合せ表'!AA430="","",'２０１６．５年生組合せ表'!AG430&amp;'２０１６．５年生組合せ表'!O430)</f>
      </c>
      <c r="CE432" s="144">
        <f>IF('２０１６．５年生組合せ表'!AE430="","",'２０１６．５年生組合せ表'!AE430)</f>
      </c>
      <c r="CF432" s="144">
        <f>IF('２０１６．５年生組合せ表'!AA430="","",'２０１６．５年生組合せ表'!AA430)</f>
      </c>
    </row>
    <row r="433" spans="79:84" ht="12.75">
      <c r="CA433" s="143">
        <f>IF('２０１６．５年生組合せ表'!AA431="","",'２０１６．５年生組合せ表'!O431&amp;'２０１６．５年生組合せ表'!AG431)</f>
      </c>
      <c r="CB433" s="144">
        <f>IF('２０１６．５年生組合せ表'!AA431="","",'２０１６．５年生組合せ表'!AA431)</f>
      </c>
      <c r="CC433" s="144">
        <f>IF('２０１６．５年生組合せ表'!AE431="","",'２０１６．５年生組合せ表'!AE431)</f>
      </c>
      <c r="CD433" s="144">
        <f>IF('２０１６．５年生組合せ表'!AA431="","",'２０１６．５年生組合せ表'!AG431&amp;'２０１６．５年生組合せ表'!O431)</f>
      </c>
      <c r="CE433" s="144">
        <f>IF('２０１６．５年生組合せ表'!AE431="","",'２０１６．５年生組合せ表'!AE431)</f>
      </c>
      <c r="CF433" s="144">
        <f>IF('２０１６．５年生組合せ表'!AA431="","",'２０１６．５年生組合せ表'!AA431)</f>
      </c>
    </row>
    <row r="434" spans="79:84" ht="12.75">
      <c r="CA434" s="143">
        <f>IF('２０１６．５年生組合せ表'!AA432="","",'２０１６．５年生組合せ表'!O432&amp;'２０１６．５年生組合せ表'!AG432)</f>
      </c>
      <c r="CB434" s="144">
        <f>IF('２０１６．５年生組合せ表'!AA432="","",'２０１６．５年生組合せ表'!AA432)</f>
      </c>
      <c r="CC434" s="144">
        <f>IF('２０１６．５年生組合せ表'!AE432="","",'２０１６．５年生組合せ表'!AE432)</f>
      </c>
      <c r="CD434" s="144">
        <f>IF('２０１６．５年生組合せ表'!AA432="","",'２０１６．５年生組合せ表'!AG432&amp;'２０１６．５年生組合せ表'!O432)</f>
      </c>
      <c r="CE434" s="144">
        <f>IF('２０１６．５年生組合せ表'!AE432="","",'２０１６．５年生組合せ表'!AE432)</f>
      </c>
      <c r="CF434" s="144">
        <f>IF('２０１６．５年生組合せ表'!AA432="","",'２０１６．５年生組合せ表'!AA432)</f>
      </c>
    </row>
    <row r="435" spans="79:84" ht="12.75">
      <c r="CA435" s="143">
        <f>IF('２０１６．５年生組合せ表'!AA433="","",'２０１６．５年生組合せ表'!O433&amp;'２０１６．５年生組合せ表'!AG433)</f>
      </c>
      <c r="CB435" s="144">
        <f>IF('２０１６．５年生組合せ表'!AA433="","",'２０１６．５年生組合せ表'!AA433)</f>
      </c>
      <c r="CC435" s="144">
        <f>IF('２０１６．５年生組合せ表'!AE433="","",'２０１６．５年生組合せ表'!AE433)</f>
      </c>
      <c r="CD435" s="144">
        <f>IF('２０１６．５年生組合せ表'!AA433="","",'２０１６．５年生組合せ表'!AG433&amp;'２０１６．５年生組合せ表'!O433)</f>
      </c>
      <c r="CE435" s="144">
        <f>IF('２０１６．５年生組合せ表'!AE433="","",'２０１６．５年生組合せ表'!AE433)</f>
      </c>
      <c r="CF435" s="144">
        <f>IF('２０１６．５年生組合せ表'!AA433="","",'２０１６．５年生組合せ表'!AA433)</f>
      </c>
    </row>
    <row r="436" spans="79:84" ht="12.75">
      <c r="CA436" s="143">
        <f>IF('２０１６．５年生組合せ表'!AA434="","",'２０１６．５年生組合せ表'!O434&amp;'２０１６．５年生組合せ表'!AG434)</f>
      </c>
      <c r="CB436" s="144">
        <f>IF('２０１６．５年生組合せ表'!AA434="","",'２０１６．５年生組合せ表'!AA434)</f>
      </c>
      <c r="CC436" s="144">
        <f>IF('２０１６．５年生組合せ表'!AE434="","",'２０１６．５年生組合せ表'!AE434)</f>
      </c>
      <c r="CD436" s="144">
        <f>IF('２０１６．５年生組合せ表'!AA434="","",'２０１６．５年生組合せ表'!AG434&amp;'２０１６．５年生組合せ表'!O434)</f>
      </c>
      <c r="CE436" s="144">
        <f>IF('２０１６．５年生組合せ表'!AE434="","",'２０１６．５年生組合せ表'!AE434)</f>
      </c>
      <c r="CF436" s="144">
        <f>IF('２０１６．５年生組合せ表'!AA434="","",'２０１６．５年生組合せ表'!AA434)</f>
      </c>
    </row>
    <row r="437" spans="79:84" ht="12.75">
      <c r="CA437" s="143">
        <f>IF('２０１６．５年生組合せ表'!AA435="","",'２０１６．５年生組合せ表'!O435&amp;'２０１６．５年生組合せ表'!AG435)</f>
      </c>
      <c r="CB437" s="144">
        <f>IF('２０１６．５年生組合せ表'!AA435="","",'２０１６．５年生組合せ表'!AA435)</f>
      </c>
      <c r="CC437" s="144">
        <f>IF('２０１６．５年生組合せ表'!AE435="","",'２０１６．５年生組合せ表'!AE435)</f>
      </c>
      <c r="CD437" s="144">
        <f>IF('２０１６．５年生組合せ表'!AA435="","",'２０１６．５年生組合せ表'!AG435&amp;'２０１６．５年生組合せ表'!O435)</f>
      </c>
      <c r="CE437" s="144">
        <f>IF('２０１６．５年生組合せ表'!AE435="","",'２０１６．５年生組合せ表'!AE435)</f>
      </c>
      <c r="CF437" s="144">
        <f>IF('２０１６．５年生組合せ表'!AA435="","",'２０１６．５年生組合せ表'!AA435)</f>
      </c>
    </row>
    <row r="438" spans="79:84" ht="12.75">
      <c r="CA438" s="143">
        <f>IF('２０１６．５年生組合せ表'!AA436="","",'２０１６．５年生組合せ表'!O436&amp;'２０１６．５年生組合せ表'!AG436)</f>
      </c>
      <c r="CB438" s="144">
        <f>IF('２０１６．５年生組合せ表'!AA436="","",'２０１６．５年生組合せ表'!AA436)</f>
      </c>
      <c r="CC438" s="144">
        <f>IF('２０１６．５年生組合せ表'!AE436="","",'２０１６．５年生組合せ表'!AE436)</f>
      </c>
      <c r="CD438" s="144">
        <f>IF('２０１６．５年生組合せ表'!AA436="","",'２０１６．５年生組合せ表'!AG436&amp;'２０１６．５年生組合せ表'!O436)</f>
      </c>
      <c r="CE438" s="144">
        <f>IF('２０１６．５年生組合せ表'!AE436="","",'２０１６．５年生組合せ表'!AE436)</f>
      </c>
      <c r="CF438" s="144">
        <f>IF('２０１６．５年生組合せ表'!AA436="","",'２０１６．５年生組合せ表'!AA436)</f>
      </c>
    </row>
    <row r="439" spans="79:84" ht="12.75">
      <c r="CA439" s="143">
        <f>IF('２０１６．５年生組合せ表'!AA437="","",'２０１６．５年生組合せ表'!O437&amp;'２０１６．５年生組合せ表'!AG437)</f>
      </c>
      <c r="CB439" s="144">
        <f>IF('２０１６．５年生組合せ表'!AA437="","",'２０１６．５年生組合せ表'!AA437)</f>
      </c>
      <c r="CC439" s="144">
        <f>IF('２０１６．５年生組合せ表'!AE437="","",'２０１６．５年生組合せ表'!AE437)</f>
      </c>
      <c r="CD439" s="144">
        <f>IF('２０１６．５年生組合せ表'!AA437="","",'２０１６．５年生組合せ表'!AG437&amp;'２０１６．５年生組合せ表'!O437)</f>
      </c>
      <c r="CE439" s="144">
        <f>IF('２０１６．５年生組合せ表'!AE437="","",'２０１６．５年生組合せ表'!AE437)</f>
      </c>
      <c r="CF439" s="144">
        <f>IF('２０１６．５年生組合せ表'!AA437="","",'２０１６．５年生組合せ表'!AA437)</f>
      </c>
    </row>
    <row r="440" spans="79:84" ht="12.75">
      <c r="CA440" s="143">
        <f>IF('２０１６．５年生組合せ表'!AA438="","",'２０１６．５年生組合せ表'!O438&amp;'２０１６．５年生組合せ表'!AG438)</f>
      </c>
      <c r="CB440" s="144">
        <f>IF('２０１６．５年生組合せ表'!AA438="","",'２０１６．５年生組合せ表'!AA438)</f>
      </c>
      <c r="CC440" s="144">
        <f>IF('２０１６．５年生組合せ表'!AE438="","",'２０１６．５年生組合せ表'!AE438)</f>
      </c>
      <c r="CD440" s="144">
        <f>IF('２０１６．５年生組合せ表'!AA438="","",'２０１６．５年生組合せ表'!AG438&amp;'２０１６．５年生組合せ表'!O438)</f>
      </c>
      <c r="CE440" s="144">
        <f>IF('２０１６．５年生組合せ表'!AE438="","",'２０１６．５年生組合せ表'!AE438)</f>
      </c>
      <c r="CF440" s="144">
        <f>IF('２０１６．５年生組合せ表'!AA438="","",'２０１６．５年生組合せ表'!AA438)</f>
      </c>
    </row>
    <row r="441" spans="79:84" ht="12.75">
      <c r="CA441" s="143">
        <f>IF('２０１６．５年生組合せ表'!AA439="","",'２０１６．５年生組合せ表'!O439&amp;'２０１６．５年生組合せ表'!AG439)</f>
      </c>
      <c r="CB441" s="144">
        <f>IF('２０１６．５年生組合せ表'!AA439="","",'２０１６．５年生組合せ表'!AA439)</f>
      </c>
      <c r="CC441" s="144">
        <f>IF('２０１６．５年生組合せ表'!AE439="","",'２０１６．５年生組合せ表'!AE439)</f>
      </c>
      <c r="CD441" s="144">
        <f>IF('２０１６．５年生組合せ表'!AA439="","",'２０１６．５年生組合せ表'!AG439&amp;'２０１６．５年生組合せ表'!O439)</f>
      </c>
      <c r="CE441" s="144">
        <f>IF('２０１６．５年生組合せ表'!AE439="","",'２０１６．５年生組合せ表'!AE439)</f>
      </c>
      <c r="CF441" s="144">
        <f>IF('２０１６．５年生組合せ表'!AA439="","",'２０１６．５年生組合せ表'!AA439)</f>
      </c>
    </row>
    <row r="442" spans="79:84" ht="12.75">
      <c r="CA442" s="143">
        <f>IF('２０１６．５年生組合せ表'!AA440="","",'２０１６．５年生組合せ表'!O440&amp;'２０１６．５年生組合せ表'!AG440)</f>
      </c>
      <c r="CB442" s="144">
        <f>IF('２０１６．５年生組合せ表'!AA440="","",'２０１６．５年生組合せ表'!AA440)</f>
      </c>
      <c r="CC442" s="144">
        <f>IF('２０１６．５年生組合せ表'!AE440="","",'２０１６．５年生組合せ表'!AE440)</f>
      </c>
      <c r="CD442" s="144">
        <f>IF('２０１６．５年生組合せ表'!AA440="","",'２０１６．５年生組合せ表'!AG440&amp;'２０１６．５年生組合せ表'!O440)</f>
      </c>
      <c r="CE442" s="144">
        <f>IF('２０１６．５年生組合せ表'!AE440="","",'２０１６．５年生組合せ表'!AE440)</f>
      </c>
      <c r="CF442" s="144">
        <f>IF('２０１６．５年生組合せ表'!AA440="","",'２０１６．５年生組合せ表'!AA440)</f>
      </c>
    </row>
    <row r="443" spans="79:84" ht="12.75">
      <c r="CA443" s="143">
        <f>IF('２０１６．５年生組合せ表'!AA441="","",'２０１６．５年生組合せ表'!O441&amp;'２０１６．５年生組合せ表'!AG441)</f>
      </c>
      <c r="CB443" s="144">
        <f>IF('２０１６．５年生組合せ表'!AA441="","",'２０１６．５年生組合せ表'!AA441)</f>
      </c>
      <c r="CC443" s="144">
        <f>IF('２０１６．５年生組合せ表'!AE441="","",'２０１６．５年生組合せ表'!AE441)</f>
      </c>
      <c r="CD443" s="144">
        <f>IF('２０１６．５年生組合せ表'!AA441="","",'２０１６．５年生組合せ表'!AG441&amp;'２０１６．５年生組合せ表'!O441)</f>
      </c>
      <c r="CE443" s="144">
        <f>IF('２０１６．５年生組合せ表'!AE441="","",'２０１６．５年生組合せ表'!AE441)</f>
      </c>
      <c r="CF443" s="144">
        <f>IF('２０１６．５年生組合せ表'!AA441="","",'２０１６．５年生組合せ表'!AA441)</f>
      </c>
    </row>
    <row r="444" spans="79:84" ht="12.75">
      <c r="CA444" s="143">
        <f>IF('２０１６．５年生組合せ表'!AA442="","",'２０１６．５年生組合せ表'!O442&amp;'２０１６．５年生組合せ表'!AG442)</f>
      </c>
      <c r="CB444" s="144">
        <f>IF('２０１６．５年生組合せ表'!AA442="","",'２０１６．５年生組合せ表'!AA442)</f>
      </c>
      <c r="CC444" s="144">
        <f>IF('２０１６．５年生組合せ表'!AE442="","",'２０１６．５年生組合せ表'!AE442)</f>
      </c>
      <c r="CD444" s="144">
        <f>IF('２０１６．５年生組合せ表'!AA442="","",'２０１６．５年生組合せ表'!AG442&amp;'２０１６．５年生組合せ表'!O442)</f>
      </c>
      <c r="CE444" s="144">
        <f>IF('２０１６．５年生組合せ表'!AE442="","",'２０１６．５年生組合せ表'!AE442)</f>
      </c>
      <c r="CF444" s="144">
        <f>IF('２０１６．５年生組合せ表'!AA442="","",'２０１６．５年生組合せ表'!AA442)</f>
      </c>
    </row>
    <row r="445" spans="79:84" ht="12.75">
      <c r="CA445" s="143">
        <f>IF('２０１６．５年生組合せ表'!AA443="","",'２０１６．５年生組合せ表'!O443&amp;'２０１６．５年生組合せ表'!AG443)</f>
      </c>
      <c r="CB445" s="144">
        <f>IF('２０１６．５年生組合せ表'!AA443="","",'２０１６．５年生組合せ表'!AA443)</f>
      </c>
      <c r="CC445" s="144">
        <f>IF('２０１６．５年生組合せ表'!AE443="","",'２０１６．５年生組合せ表'!AE443)</f>
      </c>
      <c r="CD445" s="144">
        <f>IF('２０１６．５年生組合せ表'!AA443="","",'２０１６．５年生組合せ表'!AG443&amp;'２０１６．５年生組合せ表'!O443)</f>
      </c>
      <c r="CE445" s="144">
        <f>IF('２０１６．５年生組合せ表'!AE443="","",'２０１６．５年生組合せ表'!AE443)</f>
      </c>
      <c r="CF445" s="144">
        <f>IF('２０１６．５年生組合せ表'!AA443="","",'２０１６．５年生組合せ表'!AA443)</f>
      </c>
    </row>
    <row r="446" spans="79:84" ht="12.75">
      <c r="CA446" s="143">
        <f>IF('２０１６．５年生組合せ表'!AA444="","",'２０１６．５年生組合せ表'!O444&amp;'２０１６．５年生組合せ表'!AG444)</f>
      </c>
      <c r="CB446" s="144">
        <f>IF('２０１６．５年生組合せ表'!AA444="","",'２０１６．５年生組合せ表'!AA444)</f>
      </c>
      <c r="CC446" s="144">
        <f>IF('２０１６．５年生組合せ表'!AE444="","",'２０１６．５年生組合せ表'!AE444)</f>
      </c>
      <c r="CD446" s="144">
        <f>IF('２０１６．５年生組合せ表'!AA444="","",'２０１６．５年生組合せ表'!AG444&amp;'２０１６．５年生組合せ表'!O444)</f>
      </c>
      <c r="CE446" s="144">
        <f>IF('２０１６．５年生組合せ表'!AE444="","",'２０１６．５年生組合せ表'!AE444)</f>
      </c>
      <c r="CF446" s="144">
        <f>IF('２０１６．５年生組合せ表'!AA444="","",'２０１６．５年生組合せ表'!AA444)</f>
      </c>
    </row>
    <row r="447" spans="79:84" ht="12.75">
      <c r="CA447" s="143">
        <f>IF('２０１６．５年生組合せ表'!AA445="","",'２０１６．５年生組合せ表'!O445&amp;'２０１６．５年生組合せ表'!AG445)</f>
      </c>
      <c r="CB447" s="144">
        <f>IF('２０１６．５年生組合せ表'!AA445="","",'２０１６．５年生組合せ表'!AA445)</f>
      </c>
      <c r="CC447" s="144">
        <f>IF('２０１６．５年生組合せ表'!AE445="","",'２０１６．５年生組合せ表'!AE445)</f>
      </c>
      <c r="CD447" s="144">
        <f>IF('２０１６．５年生組合せ表'!AA445="","",'２０１６．５年生組合せ表'!AG445&amp;'２０１６．５年生組合せ表'!O445)</f>
      </c>
      <c r="CE447" s="144">
        <f>IF('２０１６．５年生組合せ表'!AE445="","",'２０１６．５年生組合せ表'!AE445)</f>
      </c>
      <c r="CF447" s="144">
        <f>IF('２０１６．５年生組合せ表'!AA445="","",'２０１６．５年生組合せ表'!AA445)</f>
      </c>
    </row>
    <row r="448" spans="79:84" ht="12.75">
      <c r="CA448" s="143">
        <f>IF('２０１６．５年生組合せ表'!AA446="","",'２０１６．５年生組合せ表'!O446&amp;'２０１６．５年生組合せ表'!AG446)</f>
      </c>
      <c r="CB448" s="144">
        <f>IF('２０１６．５年生組合せ表'!AA446="","",'２０１６．５年生組合せ表'!AA446)</f>
      </c>
      <c r="CC448" s="144">
        <f>IF('２０１６．５年生組合せ表'!AE446="","",'２０１６．５年生組合せ表'!AE446)</f>
      </c>
      <c r="CD448" s="144">
        <f>IF('２０１６．５年生組合せ表'!AA446="","",'２０１６．５年生組合せ表'!AG446&amp;'２０１６．５年生組合せ表'!O446)</f>
      </c>
      <c r="CE448" s="144">
        <f>IF('２０１６．５年生組合せ表'!AE446="","",'２０１６．５年生組合せ表'!AE446)</f>
      </c>
      <c r="CF448" s="144">
        <f>IF('２０１６．５年生組合せ表'!AA446="","",'２０１６．５年生組合せ表'!AA446)</f>
      </c>
    </row>
    <row r="449" spans="79:84" ht="12.75">
      <c r="CA449" s="143">
        <f>IF('２０１６．５年生組合せ表'!AA447="","",'２０１６．５年生組合せ表'!O447&amp;'２０１６．５年生組合せ表'!AG447)</f>
      </c>
      <c r="CB449" s="144">
        <f>IF('２０１６．５年生組合せ表'!AA447="","",'２０１６．５年生組合せ表'!AA447)</f>
      </c>
      <c r="CC449" s="144">
        <f>IF('２０１６．５年生組合せ表'!AE447="","",'２０１６．５年生組合せ表'!AE447)</f>
      </c>
      <c r="CD449" s="144">
        <f>IF('２０１６．５年生組合せ表'!AA447="","",'２０１６．５年生組合せ表'!AG447&amp;'２０１６．５年生組合せ表'!O447)</f>
      </c>
      <c r="CE449" s="144">
        <f>IF('２０１６．５年生組合せ表'!AE447="","",'２０１６．５年生組合せ表'!AE447)</f>
      </c>
      <c r="CF449" s="144">
        <f>IF('２０１６．５年生組合せ表'!AA447="","",'２０１６．５年生組合せ表'!AA447)</f>
      </c>
    </row>
    <row r="450" spans="79:84" ht="12.75">
      <c r="CA450" s="143">
        <f>IF('２０１６．５年生組合せ表'!AA448="","",'２０１６．５年生組合せ表'!O448&amp;'２０１６．５年生組合せ表'!AG448)</f>
      </c>
      <c r="CB450" s="144">
        <f>IF('２０１６．５年生組合せ表'!AA448="","",'２０１６．５年生組合せ表'!AA448)</f>
      </c>
      <c r="CC450" s="144">
        <f>IF('２０１６．５年生組合せ表'!AE448="","",'２０１６．５年生組合せ表'!AE448)</f>
      </c>
      <c r="CD450" s="144">
        <f>IF('２０１６．５年生組合せ表'!AA448="","",'２０１６．５年生組合せ表'!AG448&amp;'２０１６．５年生組合せ表'!O448)</f>
      </c>
      <c r="CE450" s="144">
        <f>IF('２０１６．５年生組合せ表'!AE448="","",'２０１６．５年生組合せ表'!AE448)</f>
      </c>
      <c r="CF450" s="144">
        <f>IF('２０１６．５年生組合せ表'!AA448="","",'２０１６．５年生組合せ表'!AA448)</f>
      </c>
    </row>
    <row r="451" spans="79:84" ht="12.75">
      <c r="CA451" s="143">
        <f>IF('２０１６．５年生組合せ表'!AA449="","",'２０１６．５年生組合せ表'!O449&amp;'２０１６．５年生組合せ表'!AG449)</f>
      </c>
      <c r="CB451" s="144">
        <f>IF('２０１６．５年生組合せ表'!AA449="","",'２０１６．５年生組合せ表'!AA449)</f>
      </c>
      <c r="CC451" s="144">
        <f>IF('２０１６．５年生組合せ表'!AE449="","",'２０１６．５年生組合せ表'!AE449)</f>
      </c>
      <c r="CD451" s="144">
        <f>IF('２０１６．５年生組合せ表'!AA449="","",'２０１６．５年生組合せ表'!AG449&amp;'２０１６．５年生組合せ表'!O449)</f>
      </c>
      <c r="CE451" s="144">
        <f>IF('２０１６．５年生組合せ表'!AE449="","",'２０１６．５年生組合せ表'!AE449)</f>
      </c>
      <c r="CF451" s="144">
        <f>IF('２０１６．５年生組合せ表'!AA449="","",'２０１６．５年生組合せ表'!AA449)</f>
      </c>
    </row>
    <row r="452" spans="79:84" ht="12.75">
      <c r="CA452" s="143">
        <f>IF('２０１６．５年生組合せ表'!AA450="","",'２０１６．５年生組合せ表'!O450&amp;'２０１６．５年生組合せ表'!AG450)</f>
      </c>
      <c r="CB452" s="144">
        <f>IF('２０１６．５年生組合せ表'!AA450="","",'２０１６．５年生組合せ表'!AA450)</f>
      </c>
      <c r="CC452" s="144">
        <f>IF('２０１６．５年生組合せ表'!AE450="","",'２０１６．５年生組合せ表'!AE450)</f>
      </c>
      <c r="CD452" s="144">
        <f>IF('２０１６．５年生組合せ表'!AA450="","",'２０１６．５年生組合せ表'!AG450&amp;'２０１６．５年生組合せ表'!O450)</f>
      </c>
      <c r="CE452" s="144">
        <f>IF('２０１６．５年生組合せ表'!AE450="","",'２０１６．５年生組合せ表'!AE450)</f>
      </c>
      <c r="CF452" s="144">
        <f>IF('２０１６．５年生組合せ表'!AA450="","",'２０１６．５年生組合せ表'!AA450)</f>
      </c>
    </row>
    <row r="453" spans="79:84" ht="12.75">
      <c r="CA453" s="143">
        <f>IF('２０１６．５年生組合せ表'!AA451="","",'２０１６．５年生組合せ表'!O451&amp;'２０１６．５年生組合せ表'!AG451)</f>
      </c>
      <c r="CB453" s="144">
        <f>IF('２０１６．５年生組合せ表'!AA451="","",'２０１６．５年生組合せ表'!AA451)</f>
      </c>
      <c r="CC453" s="144">
        <f>IF('２０１６．５年生組合せ表'!AE451="","",'２０１６．５年生組合せ表'!AE451)</f>
      </c>
      <c r="CD453" s="144">
        <f>IF('２０１６．５年生組合せ表'!AA451="","",'２０１６．５年生組合せ表'!AG451&amp;'２０１６．５年生組合せ表'!O451)</f>
      </c>
      <c r="CE453" s="144">
        <f>IF('２０１６．５年生組合せ表'!AE451="","",'２０１６．５年生組合せ表'!AE451)</f>
      </c>
      <c r="CF453" s="144">
        <f>IF('２０１６．５年生組合せ表'!AA451="","",'２０１６．５年生組合せ表'!AA451)</f>
      </c>
    </row>
    <row r="454" spans="79:84" ht="12.75">
      <c r="CA454" s="143">
        <f>IF('２０１６．５年生組合せ表'!AA452="","",'２０１６．５年生組合せ表'!O452&amp;'２０１６．５年生組合せ表'!AG452)</f>
      </c>
      <c r="CB454" s="144">
        <f>IF('２０１６．５年生組合せ表'!AA452="","",'２０１６．５年生組合せ表'!AA452)</f>
      </c>
      <c r="CC454" s="144">
        <f>IF('２０１６．５年生組合せ表'!AE452="","",'２０１６．５年生組合せ表'!AE452)</f>
      </c>
      <c r="CD454" s="144">
        <f>IF('２０１６．５年生組合せ表'!AA452="","",'２０１６．５年生組合せ表'!AG452&amp;'２０１６．５年生組合せ表'!O452)</f>
      </c>
      <c r="CE454" s="144">
        <f>IF('２０１６．５年生組合せ表'!AE452="","",'２０１６．５年生組合せ表'!AE452)</f>
      </c>
      <c r="CF454" s="144">
        <f>IF('２０１６．５年生組合せ表'!AA452="","",'２０１６．５年生組合せ表'!AA452)</f>
      </c>
    </row>
    <row r="455" spans="79:84" ht="12.75">
      <c r="CA455" s="143">
        <f>IF('２０１６．５年生組合せ表'!AA453="","",'２０１６．５年生組合せ表'!O453&amp;'２０１６．５年生組合せ表'!AG453)</f>
      </c>
      <c r="CB455" s="144">
        <f>IF('２０１６．５年生組合せ表'!AA453="","",'２０１６．５年生組合せ表'!AA453)</f>
      </c>
      <c r="CC455" s="144">
        <f>IF('２０１６．５年生組合せ表'!AE453="","",'２０１６．５年生組合せ表'!AE453)</f>
      </c>
      <c r="CD455" s="144">
        <f>IF('２０１６．５年生組合せ表'!AA453="","",'２０１６．５年生組合せ表'!AG453&amp;'２０１６．５年生組合せ表'!O453)</f>
      </c>
      <c r="CE455" s="144">
        <f>IF('２０１６．５年生組合せ表'!AE453="","",'２０１６．５年生組合せ表'!AE453)</f>
      </c>
      <c r="CF455" s="144">
        <f>IF('２０１６．５年生組合せ表'!AA453="","",'２０１６．５年生組合せ表'!AA453)</f>
      </c>
    </row>
    <row r="456" spans="79:84" ht="12.75">
      <c r="CA456" s="143">
        <f>IF('２０１６．５年生組合せ表'!AA454="","",'２０１６．５年生組合せ表'!O454&amp;'２０１６．５年生組合せ表'!AG454)</f>
      </c>
      <c r="CB456" s="144">
        <f>IF('２０１６．５年生組合せ表'!AA454="","",'２０１６．５年生組合せ表'!AA454)</f>
      </c>
      <c r="CC456" s="144">
        <f>IF('２０１６．５年生組合せ表'!AE454="","",'２０１６．５年生組合せ表'!AE454)</f>
      </c>
      <c r="CD456" s="144">
        <f>IF('２０１６．５年生組合せ表'!AA454="","",'２０１６．５年生組合せ表'!AG454&amp;'２０１６．５年生組合せ表'!O454)</f>
      </c>
      <c r="CE456" s="144">
        <f>IF('２０１６．５年生組合せ表'!AE454="","",'２０１６．５年生組合せ表'!AE454)</f>
      </c>
      <c r="CF456" s="144">
        <f>IF('２０１６．５年生組合せ表'!AA454="","",'２０１６．５年生組合せ表'!AA454)</f>
      </c>
    </row>
    <row r="457" spans="79:84" ht="12.75">
      <c r="CA457" s="143">
        <f>IF('２０１６．５年生組合せ表'!AA455="","",'２０１６．５年生組合せ表'!O455&amp;'２０１６．５年生組合せ表'!AG455)</f>
      </c>
      <c r="CB457" s="144">
        <f>IF('２０１６．５年生組合せ表'!AA455="","",'２０１６．５年生組合せ表'!AA455)</f>
      </c>
      <c r="CC457" s="144">
        <f>IF('２０１６．５年生組合せ表'!AE455="","",'２０１６．５年生組合せ表'!AE455)</f>
      </c>
      <c r="CD457" s="144">
        <f>IF('２０１６．５年生組合せ表'!AA455="","",'２０１６．５年生組合せ表'!AG455&amp;'２０１６．５年生組合せ表'!O455)</f>
      </c>
      <c r="CE457" s="144">
        <f>IF('２０１６．５年生組合せ表'!AE455="","",'２０１６．５年生組合せ表'!AE455)</f>
      </c>
      <c r="CF457" s="144">
        <f>IF('２０１６．５年生組合せ表'!AA455="","",'２０１６．５年生組合せ表'!AA455)</f>
      </c>
    </row>
    <row r="458" spans="79:84" ht="12.75">
      <c r="CA458" s="143">
        <f>IF('２０１６．５年生組合せ表'!AA456="","",'２０１６．５年生組合せ表'!O456&amp;'２０１６．５年生組合せ表'!AG456)</f>
      </c>
      <c r="CB458" s="144">
        <f>IF('２０１６．５年生組合せ表'!AA456="","",'２０１６．５年生組合せ表'!AA456)</f>
      </c>
      <c r="CC458" s="144">
        <f>IF('２０１６．５年生組合せ表'!AE456="","",'２０１６．５年生組合せ表'!AE456)</f>
      </c>
      <c r="CD458" s="144">
        <f>IF('２０１６．５年生組合せ表'!AA456="","",'２０１６．５年生組合せ表'!AG456&amp;'２０１６．５年生組合せ表'!O456)</f>
      </c>
      <c r="CE458" s="144">
        <f>IF('２０１６．５年生組合せ表'!AE456="","",'２０１６．５年生組合せ表'!AE456)</f>
      </c>
      <c r="CF458" s="144">
        <f>IF('２０１６．５年生組合せ表'!AA456="","",'２０１６．５年生組合せ表'!AA456)</f>
      </c>
    </row>
    <row r="459" spans="79:84" ht="12.75">
      <c r="CA459" s="143">
        <f>IF('２０１６．５年生組合せ表'!AA457="","",'２０１６．５年生組合せ表'!O457&amp;'２０１６．５年生組合せ表'!AG457)</f>
      </c>
      <c r="CB459" s="144">
        <f>IF('２０１６．５年生組合せ表'!AA457="","",'２０１６．５年生組合せ表'!AA457)</f>
      </c>
      <c r="CC459" s="144">
        <f>IF('２０１６．５年生組合せ表'!AE457="","",'２０１６．５年生組合せ表'!AE457)</f>
      </c>
      <c r="CD459" s="144">
        <f>IF('２０１６．５年生組合せ表'!AA457="","",'２０１６．５年生組合せ表'!AG457&amp;'２０１６．５年生組合せ表'!O457)</f>
      </c>
      <c r="CE459" s="144">
        <f>IF('２０１６．５年生組合せ表'!AE457="","",'２０１６．５年生組合せ表'!AE457)</f>
      </c>
      <c r="CF459" s="144">
        <f>IF('２０１６．５年生組合せ表'!AA457="","",'２０１６．５年生組合せ表'!AA457)</f>
      </c>
    </row>
    <row r="460" spans="79:84" ht="12.75">
      <c r="CA460" s="143">
        <f>IF('２０１６．５年生組合せ表'!AA458="","",'２０１６．５年生組合せ表'!O458&amp;'２０１６．５年生組合せ表'!AG458)</f>
      </c>
      <c r="CB460" s="144">
        <f>IF('２０１６．５年生組合せ表'!AA458="","",'２０１６．５年生組合せ表'!AA458)</f>
      </c>
      <c r="CC460" s="144">
        <f>IF('２０１６．５年生組合せ表'!AE458="","",'２０１６．５年生組合せ表'!AE458)</f>
      </c>
      <c r="CD460" s="144">
        <f>IF('２０１６．５年生組合せ表'!AA458="","",'２０１６．５年生組合せ表'!AG458&amp;'２０１６．５年生組合せ表'!O458)</f>
      </c>
      <c r="CE460" s="144">
        <f>IF('２０１６．５年生組合せ表'!AE458="","",'２０１６．５年生組合せ表'!AE458)</f>
      </c>
      <c r="CF460" s="144">
        <f>IF('２０１６．５年生組合せ表'!AA458="","",'２０１６．５年生組合せ表'!AA458)</f>
      </c>
    </row>
    <row r="461" spans="79:84" ht="12.75">
      <c r="CA461" s="143">
        <f>IF('２０１６．５年生組合せ表'!AA459="","",'２０１６．５年生組合せ表'!O459&amp;'２０１６．５年生組合せ表'!AG459)</f>
      </c>
      <c r="CB461" s="144">
        <f>IF('２０１６．５年生組合せ表'!AA459="","",'２０１６．５年生組合せ表'!AA459)</f>
      </c>
      <c r="CC461" s="144">
        <f>IF('２０１６．５年生組合せ表'!AE459="","",'２０１６．５年生組合せ表'!AE459)</f>
      </c>
      <c r="CD461" s="144">
        <f>IF('２０１６．５年生組合せ表'!AA459="","",'２０１６．５年生組合せ表'!AG459&amp;'２０１６．５年生組合せ表'!O459)</f>
      </c>
      <c r="CE461" s="144">
        <f>IF('２０１６．５年生組合せ表'!AE459="","",'２０１６．５年生組合せ表'!AE459)</f>
      </c>
      <c r="CF461" s="144">
        <f>IF('２０１６．５年生組合せ表'!AA459="","",'２０１６．５年生組合せ表'!AA459)</f>
      </c>
    </row>
    <row r="462" spans="79:84" ht="12.75">
      <c r="CA462" s="143">
        <f>IF('２０１６．５年生組合せ表'!AA460="","",'２０１６．５年生組合せ表'!O460&amp;'２０１６．５年生組合せ表'!AG460)</f>
      </c>
      <c r="CB462" s="144">
        <f>IF('２０１６．５年生組合せ表'!AA460="","",'２０１６．５年生組合せ表'!AA460)</f>
      </c>
      <c r="CC462" s="144">
        <f>IF('２０１６．５年生組合せ表'!AE460="","",'２０１６．５年生組合せ表'!AE460)</f>
      </c>
      <c r="CD462" s="144">
        <f>IF('２０１６．５年生組合せ表'!AA460="","",'２０１６．５年生組合せ表'!AG460&amp;'２０１６．５年生組合せ表'!O460)</f>
      </c>
      <c r="CE462" s="144">
        <f>IF('２０１６．５年生組合せ表'!AE460="","",'２０１６．５年生組合せ表'!AE460)</f>
      </c>
      <c r="CF462" s="144">
        <f>IF('２０１６．５年生組合せ表'!AA460="","",'２０１６．５年生組合せ表'!AA460)</f>
      </c>
    </row>
    <row r="463" spans="79:84" ht="12.75">
      <c r="CA463" s="143">
        <f>IF('２０１６．５年生組合せ表'!AA461="","",'２０１６．５年生組合せ表'!O461&amp;'２０１６．５年生組合せ表'!AG461)</f>
      </c>
      <c r="CB463" s="144">
        <f>IF('２０１６．５年生組合せ表'!AA461="","",'２０１６．５年生組合せ表'!AA461)</f>
      </c>
      <c r="CC463" s="144">
        <f>IF('２０１６．５年生組合せ表'!AE461="","",'２０１６．５年生組合せ表'!AE461)</f>
      </c>
      <c r="CD463" s="144">
        <f>IF('２０１６．５年生組合せ表'!AA461="","",'２０１６．５年生組合せ表'!AG461&amp;'２０１６．５年生組合せ表'!O461)</f>
      </c>
      <c r="CE463" s="144">
        <f>IF('２０１６．５年生組合せ表'!AE461="","",'２０１６．５年生組合せ表'!AE461)</f>
      </c>
      <c r="CF463" s="144">
        <f>IF('２０１６．５年生組合せ表'!AA461="","",'２０１６．５年生組合せ表'!AA461)</f>
      </c>
    </row>
    <row r="464" spans="79:84" ht="12.75">
      <c r="CA464" s="143">
        <f>IF('２０１６．５年生組合せ表'!AA462="","",'２０１６．５年生組合せ表'!O462&amp;'２０１６．５年生組合せ表'!AG462)</f>
      </c>
      <c r="CB464" s="144">
        <f>IF('２０１６．５年生組合せ表'!AA462="","",'２０１６．５年生組合せ表'!AA462)</f>
      </c>
      <c r="CC464" s="144">
        <f>IF('２０１６．５年生組合せ表'!AE462="","",'２０１６．５年生組合せ表'!AE462)</f>
      </c>
      <c r="CD464" s="144">
        <f>IF('２０１６．５年生組合せ表'!AA462="","",'２０１６．５年生組合せ表'!AG462&amp;'２０１６．５年生組合せ表'!O462)</f>
      </c>
      <c r="CE464" s="144">
        <f>IF('２０１６．５年生組合せ表'!AE462="","",'２０１６．５年生組合せ表'!AE462)</f>
      </c>
      <c r="CF464" s="144">
        <f>IF('２０１６．５年生組合せ表'!AA462="","",'２０１６．５年生組合せ表'!AA462)</f>
      </c>
    </row>
    <row r="465" spans="79:84" ht="12.75">
      <c r="CA465" s="143">
        <f>IF('２０１６．５年生組合せ表'!AA463="","",'２０１６．５年生組合せ表'!O463&amp;'２０１６．５年生組合せ表'!AG463)</f>
      </c>
      <c r="CB465" s="144">
        <f>IF('２０１６．５年生組合せ表'!AA463="","",'２０１６．５年生組合せ表'!AA463)</f>
      </c>
      <c r="CC465" s="144">
        <f>IF('２０１６．５年生組合せ表'!AE463="","",'２０１６．５年生組合せ表'!AE463)</f>
      </c>
      <c r="CD465" s="144">
        <f>IF('２０１６．５年生組合せ表'!AA463="","",'２０１６．５年生組合せ表'!AG463&amp;'２０１６．５年生組合せ表'!O463)</f>
      </c>
      <c r="CE465" s="144">
        <f>IF('２０１６．５年生組合せ表'!AE463="","",'２０１６．５年生組合せ表'!AE463)</f>
      </c>
      <c r="CF465" s="144">
        <f>IF('２０１６．５年生組合せ表'!AA463="","",'２０１６．５年生組合せ表'!AA463)</f>
      </c>
    </row>
    <row r="466" spans="79:84" ht="12.75">
      <c r="CA466" s="143">
        <f>IF('２０１６．５年生組合せ表'!AA464="","",'２０１６．５年生組合せ表'!O464&amp;'２０１６．５年生組合せ表'!AG464)</f>
      </c>
      <c r="CB466" s="144">
        <f>IF('２０１６．５年生組合せ表'!AA464="","",'２０１６．５年生組合せ表'!AA464)</f>
      </c>
      <c r="CC466" s="144">
        <f>IF('２０１６．５年生組合せ表'!AE464="","",'２０１６．５年生組合せ表'!AE464)</f>
      </c>
      <c r="CD466" s="144">
        <f>IF('２０１６．５年生組合せ表'!AA464="","",'２０１６．５年生組合せ表'!AG464&amp;'２０１６．５年生組合せ表'!O464)</f>
      </c>
      <c r="CE466" s="144">
        <f>IF('２０１６．５年生組合せ表'!AE464="","",'２０１６．５年生組合せ表'!AE464)</f>
      </c>
      <c r="CF466" s="144">
        <f>IF('２０１６．５年生組合せ表'!AA464="","",'２０１６．５年生組合せ表'!AA464)</f>
      </c>
    </row>
    <row r="467" spans="79:84" ht="12.75">
      <c r="CA467" s="143">
        <f>IF('２０１６．５年生組合せ表'!AA465="","",'２０１６．５年生組合せ表'!O465&amp;'２０１６．５年生組合せ表'!AG465)</f>
      </c>
      <c r="CB467" s="144">
        <f>IF('２０１６．５年生組合せ表'!AA465="","",'２０１６．５年生組合せ表'!AA465)</f>
      </c>
      <c r="CC467" s="144">
        <f>IF('２０１６．５年生組合せ表'!AE465="","",'２０１６．５年生組合せ表'!AE465)</f>
      </c>
      <c r="CD467" s="144">
        <f>IF('２０１６．５年生組合せ表'!AA465="","",'２０１６．５年生組合せ表'!AG465&amp;'２０１６．５年生組合せ表'!O465)</f>
      </c>
      <c r="CE467" s="144">
        <f>IF('２０１６．５年生組合せ表'!AE465="","",'２０１６．５年生組合せ表'!AE465)</f>
      </c>
      <c r="CF467" s="144">
        <f>IF('２０１６．５年生組合せ表'!AA465="","",'２０１６．５年生組合せ表'!AA465)</f>
      </c>
    </row>
    <row r="468" spans="79:84" ht="12.75">
      <c r="CA468" s="143">
        <f>IF('２０１６．５年生組合せ表'!AA466="","",'２０１６．５年生組合せ表'!O466&amp;'２０１６．５年生組合せ表'!AG466)</f>
      </c>
      <c r="CB468" s="144">
        <f>IF('２０１６．５年生組合せ表'!AA466="","",'２０１６．５年生組合せ表'!AA466)</f>
      </c>
      <c r="CC468" s="144">
        <f>IF('２０１６．５年生組合せ表'!AE466="","",'２０１６．５年生組合せ表'!AE466)</f>
      </c>
      <c r="CD468" s="144">
        <f>IF('２０１６．５年生組合せ表'!AA466="","",'２０１６．５年生組合せ表'!AG466&amp;'２０１６．５年生組合せ表'!O466)</f>
      </c>
      <c r="CE468" s="144">
        <f>IF('２０１６．５年生組合せ表'!AE466="","",'２０１６．５年生組合せ表'!AE466)</f>
      </c>
      <c r="CF468" s="144">
        <f>IF('２０１６．５年生組合せ表'!AA466="","",'２０１６．５年生組合せ表'!AA466)</f>
      </c>
    </row>
    <row r="469" spans="79:84" ht="12.75">
      <c r="CA469" s="143">
        <f>IF('２０１６．５年生組合せ表'!AA467="","",'２０１６．５年生組合せ表'!O467&amp;'２０１６．５年生組合せ表'!AG467)</f>
      </c>
      <c r="CB469" s="144">
        <f>IF('２０１６．５年生組合せ表'!AA467="","",'２０１６．５年生組合せ表'!AA467)</f>
      </c>
      <c r="CC469" s="144">
        <f>IF('２０１６．５年生組合せ表'!AE467="","",'２０１６．５年生組合せ表'!AE467)</f>
      </c>
      <c r="CD469" s="144">
        <f>IF('２０１６．５年生組合せ表'!AA467="","",'２０１６．５年生組合せ表'!AG467&amp;'２０１６．５年生組合せ表'!O467)</f>
      </c>
      <c r="CE469" s="144">
        <f>IF('２０１６．５年生組合せ表'!AE467="","",'２０１６．５年生組合せ表'!AE467)</f>
      </c>
      <c r="CF469" s="144">
        <f>IF('２０１６．５年生組合せ表'!AA467="","",'２０１６．５年生組合せ表'!AA467)</f>
      </c>
    </row>
    <row r="470" spans="79:84" ht="12.75">
      <c r="CA470" s="143">
        <f>IF('２０１６．５年生組合せ表'!AA468="","",'２０１６．５年生組合せ表'!O468&amp;'２０１６．５年生組合せ表'!AG468)</f>
      </c>
      <c r="CB470" s="144">
        <f>IF('２０１６．５年生組合せ表'!AA468="","",'２０１６．５年生組合せ表'!AA468)</f>
      </c>
      <c r="CC470" s="144">
        <f>IF('２０１６．５年生組合せ表'!AE468="","",'２０１６．５年生組合せ表'!AE468)</f>
      </c>
      <c r="CD470" s="144">
        <f>IF('２０１６．５年生組合せ表'!AA468="","",'２０１６．５年生組合せ表'!AG468&amp;'２０１６．５年生組合せ表'!O468)</f>
      </c>
      <c r="CE470" s="144">
        <f>IF('２０１６．５年生組合せ表'!AE468="","",'２０１６．５年生組合せ表'!AE468)</f>
      </c>
      <c r="CF470" s="144">
        <f>IF('２０１６．５年生組合せ表'!AA468="","",'２０１６．５年生組合せ表'!AA468)</f>
      </c>
    </row>
    <row r="471" spans="79:84" ht="12.75">
      <c r="CA471" s="143">
        <f>IF('２０１６．５年生組合せ表'!AA469="","",'２０１６．５年生組合せ表'!O469&amp;'２０１６．５年生組合せ表'!AG469)</f>
      </c>
      <c r="CB471" s="144">
        <f>IF('２０１６．５年生組合せ表'!AA469="","",'２０１６．５年生組合せ表'!AA469)</f>
      </c>
      <c r="CC471" s="144">
        <f>IF('２０１６．５年生組合せ表'!AE469="","",'２０１６．５年生組合せ表'!AE469)</f>
      </c>
      <c r="CD471" s="144">
        <f>IF('２０１６．５年生組合せ表'!AA469="","",'２０１６．５年生組合せ表'!AG469&amp;'２０１６．５年生組合せ表'!O469)</f>
      </c>
      <c r="CE471" s="144">
        <f>IF('２０１６．５年生組合せ表'!AE469="","",'２０１６．５年生組合せ表'!AE469)</f>
      </c>
      <c r="CF471" s="144">
        <f>IF('２０１６．５年生組合せ表'!AA469="","",'２０１６．５年生組合せ表'!AA469)</f>
      </c>
    </row>
    <row r="472" spans="79:84" ht="12.75">
      <c r="CA472" s="143">
        <f>IF('２０１６．５年生組合せ表'!AA470="","",'２０１６．５年生組合せ表'!O470&amp;'２０１６．５年生組合せ表'!AG470)</f>
      </c>
      <c r="CB472" s="144">
        <f>IF('２０１６．５年生組合せ表'!AA470="","",'２０１６．５年生組合せ表'!AA470)</f>
      </c>
      <c r="CC472" s="144">
        <f>IF('２０１６．５年生組合せ表'!AE470="","",'２０１６．５年生組合せ表'!AE470)</f>
      </c>
      <c r="CD472" s="144">
        <f>IF('２０１６．５年生組合せ表'!AA470="","",'２０１６．５年生組合せ表'!AG470&amp;'２０１６．５年生組合せ表'!O470)</f>
      </c>
      <c r="CE472" s="144">
        <f>IF('２０１６．５年生組合せ表'!AE470="","",'２０１６．５年生組合せ表'!AE470)</f>
      </c>
      <c r="CF472" s="144">
        <f>IF('２０１６．５年生組合せ表'!AA470="","",'２０１６．５年生組合せ表'!AA470)</f>
      </c>
    </row>
    <row r="473" spans="79:84" ht="12.75">
      <c r="CA473" s="143">
        <f>IF('２０１６．５年生組合せ表'!AA471="","",'２０１６．５年生組合せ表'!O471&amp;'２０１６．５年生組合せ表'!AG471)</f>
      </c>
      <c r="CB473" s="144">
        <f>IF('２０１６．５年生組合せ表'!AA471="","",'２０１６．５年生組合せ表'!AA471)</f>
      </c>
      <c r="CC473" s="144">
        <f>IF('２０１６．５年生組合せ表'!AE471="","",'２０１６．５年生組合せ表'!AE471)</f>
      </c>
      <c r="CD473" s="144">
        <f>IF('２０１６．５年生組合せ表'!AA471="","",'２０１６．５年生組合せ表'!AG471&amp;'２０１６．５年生組合せ表'!O471)</f>
      </c>
      <c r="CE473" s="144">
        <f>IF('２０１６．５年生組合せ表'!AE471="","",'２０１６．５年生組合せ表'!AE471)</f>
      </c>
      <c r="CF473" s="144">
        <f>IF('２０１６．５年生組合せ表'!AA471="","",'２０１６．５年生組合せ表'!AA471)</f>
      </c>
    </row>
    <row r="474" spans="79:84" ht="12.75">
      <c r="CA474" s="143">
        <f>IF('２０１６．５年生組合せ表'!AA472="","",'２０１６．５年生組合せ表'!O472&amp;'２０１６．５年生組合せ表'!AG472)</f>
      </c>
      <c r="CB474" s="144">
        <f>IF('２０１６．５年生組合せ表'!AA472="","",'２０１６．５年生組合せ表'!AA472)</f>
      </c>
      <c r="CC474" s="144">
        <f>IF('２０１６．５年生組合せ表'!AE472="","",'２０１６．５年生組合せ表'!AE472)</f>
      </c>
      <c r="CD474" s="144">
        <f>IF('２０１６．５年生組合せ表'!AA472="","",'２０１６．５年生組合せ表'!AG472&amp;'２０１６．５年生組合せ表'!O472)</f>
      </c>
      <c r="CE474" s="144">
        <f>IF('２０１６．５年生組合せ表'!AE472="","",'２０１６．５年生組合せ表'!AE472)</f>
      </c>
      <c r="CF474" s="144">
        <f>IF('２０１６．５年生組合せ表'!AA472="","",'２０１６．５年生組合せ表'!AA472)</f>
      </c>
    </row>
    <row r="475" spans="79:84" ht="12.75">
      <c r="CA475" s="143">
        <f>IF('２０１６．５年生組合せ表'!AA473="","",'２０１６．５年生組合せ表'!O473&amp;'２０１６．５年生組合せ表'!AG473)</f>
      </c>
      <c r="CB475" s="144">
        <f>IF('２０１６．５年生組合せ表'!AA473="","",'２０１６．５年生組合せ表'!AA473)</f>
      </c>
      <c r="CC475" s="144">
        <f>IF('２０１６．５年生組合せ表'!AE473="","",'２０１６．５年生組合せ表'!AE473)</f>
      </c>
      <c r="CD475" s="144">
        <f>IF('２０１６．５年生組合せ表'!AA473="","",'２０１６．５年生組合せ表'!AG473&amp;'２０１６．５年生組合せ表'!O473)</f>
      </c>
      <c r="CE475" s="144">
        <f>IF('２０１６．５年生組合せ表'!AE473="","",'２０１６．５年生組合せ表'!AE473)</f>
      </c>
      <c r="CF475" s="144">
        <f>IF('２０１６．５年生組合せ表'!AA473="","",'２０１６．５年生組合せ表'!AA473)</f>
      </c>
    </row>
    <row r="476" spans="79:84" ht="12.75">
      <c r="CA476" s="143">
        <f>IF('２０１６．５年生組合せ表'!AA474="","",'２０１６．５年生組合せ表'!O474&amp;'２０１６．５年生組合せ表'!AG474)</f>
      </c>
      <c r="CB476" s="144">
        <f>IF('２０１６．５年生組合せ表'!AA474="","",'２０１６．５年生組合せ表'!AA474)</f>
      </c>
      <c r="CC476" s="144">
        <f>IF('２０１６．５年生組合せ表'!AE474="","",'２０１６．５年生組合せ表'!AE474)</f>
      </c>
      <c r="CD476" s="144">
        <f>IF('２０１６．５年生組合せ表'!AA474="","",'２０１６．５年生組合せ表'!AG474&amp;'２０１６．５年生組合せ表'!O474)</f>
      </c>
      <c r="CE476" s="144">
        <f>IF('２０１６．５年生組合せ表'!AE474="","",'２０１６．５年生組合せ表'!AE474)</f>
      </c>
      <c r="CF476" s="144">
        <f>IF('２０１６．５年生組合せ表'!AA474="","",'２０１６．５年生組合せ表'!AA474)</f>
      </c>
    </row>
    <row r="477" spans="79:84" ht="12.75">
      <c r="CA477" s="143">
        <f>IF('２０１６．５年生組合せ表'!AA475="","",'２０１６．５年生組合せ表'!O475&amp;'２０１６．５年生組合せ表'!AG475)</f>
      </c>
      <c r="CB477" s="144">
        <f>IF('２０１６．５年生組合せ表'!AA475="","",'２０１６．５年生組合せ表'!AA475)</f>
      </c>
      <c r="CC477" s="144">
        <f>IF('２０１６．５年生組合せ表'!AE475="","",'２０１６．５年生組合せ表'!AE475)</f>
      </c>
      <c r="CD477" s="144">
        <f>IF('２０１６．５年生組合せ表'!AA475="","",'２０１６．５年生組合せ表'!AG475&amp;'２０１６．５年生組合せ表'!O475)</f>
      </c>
      <c r="CE477" s="144">
        <f>IF('２０１６．５年生組合せ表'!AE475="","",'２０１６．５年生組合せ表'!AE475)</f>
      </c>
      <c r="CF477" s="144">
        <f>IF('２０１６．５年生組合せ表'!AA475="","",'２０１６．５年生組合せ表'!AA475)</f>
      </c>
    </row>
    <row r="478" spans="79:84" ht="12.75">
      <c r="CA478" s="143">
        <f>IF('２０１６．５年生組合せ表'!AA476="","",'２０１６．５年生組合せ表'!O476&amp;'２０１６．５年生組合せ表'!AG476)</f>
      </c>
      <c r="CB478" s="144">
        <f>IF('２０１６．５年生組合せ表'!AA476="","",'２０１６．５年生組合せ表'!AA476)</f>
      </c>
      <c r="CC478" s="144">
        <f>IF('２０１６．５年生組合せ表'!AE476="","",'２０１６．５年生組合せ表'!AE476)</f>
      </c>
      <c r="CD478" s="144">
        <f>IF('２０１６．５年生組合せ表'!AA476="","",'２０１６．５年生組合せ表'!AG476&amp;'２０１６．５年生組合せ表'!O476)</f>
      </c>
      <c r="CE478" s="144">
        <f>IF('２０１６．５年生組合せ表'!AE476="","",'２０１６．５年生組合せ表'!AE476)</f>
      </c>
      <c r="CF478" s="144">
        <f>IF('２０１６．５年生組合せ表'!AA476="","",'２０１６．５年生組合せ表'!AA476)</f>
      </c>
    </row>
    <row r="479" spans="79:84" ht="12.75">
      <c r="CA479" s="143">
        <f>IF('２０１６．５年生組合せ表'!AA477="","",'２０１６．５年生組合せ表'!O477&amp;'２０１６．５年生組合せ表'!AG477)</f>
      </c>
      <c r="CB479" s="144">
        <f>IF('２０１６．５年生組合せ表'!AA477="","",'２０１６．５年生組合せ表'!AA477)</f>
      </c>
      <c r="CC479" s="144">
        <f>IF('２０１６．５年生組合せ表'!AE477="","",'２０１６．５年生組合せ表'!AE477)</f>
      </c>
      <c r="CD479" s="144">
        <f>IF('２０１６．５年生組合せ表'!AA477="","",'２０１６．５年生組合せ表'!AG477&amp;'２０１６．５年生組合せ表'!O477)</f>
      </c>
      <c r="CE479" s="144">
        <f>IF('２０１６．５年生組合せ表'!AE477="","",'２０１６．５年生組合せ表'!AE477)</f>
      </c>
      <c r="CF479" s="144">
        <f>IF('２０１６．５年生組合せ表'!AA477="","",'２０１６．５年生組合せ表'!AA477)</f>
      </c>
    </row>
    <row r="480" spans="79:84" ht="12.75">
      <c r="CA480" s="143">
        <f>IF('２０１６．５年生組合せ表'!AA478="","",'２０１６．５年生組合せ表'!O478&amp;'２０１６．５年生組合せ表'!AG478)</f>
      </c>
      <c r="CB480" s="144">
        <f>IF('２０１６．５年生組合せ表'!AA478="","",'２０１６．５年生組合せ表'!AA478)</f>
      </c>
      <c r="CC480" s="144">
        <f>IF('２０１６．５年生組合せ表'!AE478="","",'２０１６．５年生組合せ表'!AE478)</f>
      </c>
      <c r="CD480" s="144">
        <f>IF('２０１６．５年生組合せ表'!AA478="","",'２０１６．５年生組合せ表'!AG478&amp;'２０１６．５年生組合せ表'!O478)</f>
      </c>
      <c r="CE480" s="144">
        <f>IF('２０１６．５年生組合せ表'!AE478="","",'２０１６．５年生組合せ表'!AE478)</f>
      </c>
      <c r="CF480" s="144">
        <f>IF('２０１６．５年生組合せ表'!AA478="","",'２０１６．５年生組合せ表'!AA478)</f>
      </c>
    </row>
    <row r="481" spans="79:84" ht="12.75">
      <c r="CA481" s="143">
        <f>IF('２０１６．５年生組合せ表'!AA479="","",'２０１６．５年生組合せ表'!O479&amp;'２０１６．５年生組合せ表'!AG479)</f>
      </c>
      <c r="CB481" s="144">
        <f>IF('２０１６．５年生組合せ表'!AA479="","",'２０１６．５年生組合せ表'!AA479)</f>
      </c>
      <c r="CC481" s="144">
        <f>IF('２０１６．５年生組合せ表'!AE479="","",'２０１６．５年生組合せ表'!AE479)</f>
      </c>
      <c r="CD481" s="144">
        <f>IF('２０１６．５年生組合せ表'!AA479="","",'２０１６．５年生組合せ表'!AG479&amp;'２０１６．５年生組合せ表'!O479)</f>
      </c>
      <c r="CE481" s="144">
        <f>IF('２０１６．５年生組合せ表'!AE479="","",'２０１６．５年生組合せ表'!AE479)</f>
      </c>
      <c r="CF481" s="144">
        <f>IF('２０１６．５年生組合せ表'!AA479="","",'２０１６．５年生組合せ表'!AA479)</f>
      </c>
    </row>
    <row r="482" spans="79:84" ht="12.75">
      <c r="CA482" s="143">
        <f>IF('２０１６．５年生組合せ表'!AA480="","",'２０１６．５年生組合せ表'!O480&amp;'２０１６．５年生組合せ表'!AG480)</f>
      </c>
      <c r="CB482" s="144">
        <f>IF('２０１６．５年生組合せ表'!AA480="","",'２０１６．５年生組合せ表'!AA480)</f>
      </c>
      <c r="CC482" s="144">
        <f>IF('２０１６．５年生組合せ表'!AE480="","",'２０１６．５年生組合せ表'!AE480)</f>
      </c>
      <c r="CD482" s="144">
        <f>IF('２０１６．５年生組合せ表'!AA480="","",'２０１６．５年生組合せ表'!AG480&amp;'２０１６．５年生組合せ表'!O480)</f>
      </c>
      <c r="CE482" s="144">
        <f>IF('２０１６．５年生組合せ表'!AE480="","",'２０１６．５年生組合せ表'!AE480)</f>
      </c>
      <c r="CF482" s="144">
        <f>IF('２０１６．５年生組合せ表'!AA480="","",'２０１６．５年生組合せ表'!AA480)</f>
      </c>
    </row>
    <row r="483" spans="79:84" ht="12.75">
      <c r="CA483" s="143">
        <f>IF('２０１６．５年生組合せ表'!AA481="","",'２０１６．５年生組合せ表'!O481&amp;'２０１６．５年生組合せ表'!AG481)</f>
      </c>
      <c r="CB483" s="144">
        <f>IF('２０１６．５年生組合せ表'!AA481="","",'２０１６．５年生組合せ表'!AA481)</f>
      </c>
      <c r="CC483" s="144">
        <f>IF('２０１６．５年生組合せ表'!AE481="","",'２０１６．５年生組合せ表'!AE481)</f>
      </c>
      <c r="CD483" s="144">
        <f>IF('２０１６．５年生組合せ表'!AA481="","",'２０１６．５年生組合せ表'!AG481&amp;'２０１６．５年生組合せ表'!O481)</f>
      </c>
      <c r="CE483" s="144">
        <f>IF('２０１６．５年生組合せ表'!AE481="","",'２０１６．５年生組合せ表'!AE481)</f>
      </c>
      <c r="CF483" s="144">
        <f>IF('２０１６．５年生組合せ表'!AA481="","",'２０１６．５年生組合せ表'!AA481)</f>
      </c>
    </row>
    <row r="484" spans="79:84" ht="12.75">
      <c r="CA484" s="143">
        <f>IF('２０１６．５年生組合せ表'!AA482="","",'２０１６．５年生組合せ表'!O482&amp;'２０１６．５年生組合せ表'!AG482)</f>
      </c>
      <c r="CB484" s="144">
        <f>IF('２０１６．５年生組合せ表'!AA482="","",'２０１６．５年生組合せ表'!AA482)</f>
      </c>
      <c r="CC484" s="144">
        <f>IF('２０１６．５年生組合せ表'!AE482="","",'２０１６．５年生組合せ表'!AE482)</f>
      </c>
      <c r="CD484" s="144">
        <f>IF('２０１６．５年生組合せ表'!AA482="","",'２０１６．５年生組合せ表'!AG482&amp;'２０１６．５年生組合せ表'!O482)</f>
      </c>
      <c r="CE484" s="144">
        <f>IF('２０１６．５年生組合せ表'!AE482="","",'２０１６．５年生組合せ表'!AE482)</f>
      </c>
      <c r="CF484" s="144">
        <f>IF('２０１６．５年生組合せ表'!AA482="","",'２０１６．５年生組合せ表'!AA482)</f>
      </c>
    </row>
    <row r="485" spans="79:84" ht="12.75">
      <c r="CA485" s="143">
        <f>IF('２０１６．５年生組合せ表'!AA483="","",'２０１６．５年生組合せ表'!O483&amp;'２０１６．５年生組合せ表'!AG483)</f>
      </c>
      <c r="CB485" s="144">
        <f>IF('２０１６．５年生組合せ表'!AA483="","",'２０１６．５年生組合せ表'!AA483)</f>
      </c>
      <c r="CC485" s="144">
        <f>IF('２０１６．５年生組合せ表'!AE483="","",'２０１６．５年生組合せ表'!AE483)</f>
      </c>
      <c r="CD485" s="144">
        <f>IF('２０１６．５年生組合せ表'!AA483="","",'２０１６．５年生組合せ表'!AG483&amp;'２０１６．５年生組合せ表'!O483)</f>
      </c>
      <c r="CE485" s="144">
        <f>IF('２０１６．５年生組合せ表'!AE483="","",'２０１６．５年生組合せ表'!AE483)</f>
      </c>
      <c r="CF485" s="144">
        <f>IF('２０１６．５年生組合せ表'!AA483="","",'２０１６．５年生組合せ表'!AA483)</f>
      </c>
    </row>
    <row r="486" spans="79:84" ht="12.75">
      <c r="CA486" s="143">
        <f>IF('２０１６．５年生組合せ表'!AA484="","",'２０１６．５年生組合せ表'!O484&amp;'２０１６．５年生組合せ表'!AG484)</f>
      </c>
      <c r="CB486" s="144">
        <f>IF('２０１６．５年生組合せ表'!AA484="","",'２０１６．５年生組合せ表'!AA484)</f>
      </c>
      <c r="CC486" s="144">
        <f>IF('２０１６．５年生組合せ表'!AE484="","",'２０１６．５年生組合せ表'!AE484)</f>
      </c>
      <c r="CD486" s="144">
        <f>IF('２０１６．５年生組合せ表'!AA484="","",'２０１６．５年生組合せ表'!AG484&amp;'２０１６．５年生組合せ表'!O484)</f>
      </c>
      <c r="CE486" s="144">
        <f>IF('２０１６．５年生組合せ表'!AE484="","",'２０１６．５年生組合せ表'!AE484)</f>
      </c>
      <c r="CF486" s="144">
        <f>IF('２０１６．５年生組合せ表'!AA484="","",'２０１６．５年生組合せ表'!AA484)</f>
      </c>
    </row>
    <row r="487" spans="79:84" ht="12.75">
      <c r="CA487" s="143">
        <f>IF('２０１６．５年生組合せ表'!AA485="","",'２０１６．５年生組合せ表'!O485&amp;'２０１６．５年生組合せ表'!AG485)</f>
      </c>
      <c r="CB487" s="144">
        <f>IF('２０１６．５年生組合せ表'!AA485="","",'２０１６．５年生組合せ表'!AA485)</f>
      </c>
      <c r="CC487" s="144">
        <f>IF('２０１６．５年生組合せ表'!AE485="","",'２０１６．５年生組合せ表'!AE485)</f>
      </c>
      <c r="CD487" s="144">
        <f>IF('２０１６．５年生組合せ表'!AA485="","",'２０１６．５年生組合せ表'!AG485&amp;'２０１６．５年生組合せ表'!O485)</f>
      </c>
      <c r="CE487" s="144">
        <f>IF('２０１６．５年生組合せ表'!AE485="","",'２０１６．５年生組合せ表'!AE485)</f>
      </c>
      <c r="CF487" s="144">
        <f>IF('２０１６．５年生組合せ表'!AA485="","",'２０１６．５年生組合せ表'!AA485)</f>
      </c>
    </row>
    <row r="488" spans="79:84" ht="12.75">
      <c r="CA488" s="143">
        <f>IF('２０１６．５年生組合せ表'!AA486="","",'２０１６．５年生組合せ表'!O486&amp;'２０１６．５年生組合せ表'!AG486)</f>
      </c>
      <c r="CB488" s="144">
        <f>IF('２０１６．５年生組合せ表'!AA486="","",'２０１６．５年生組合せ表'!AA486)</f>
      </c>
      <c r="CC488" s="144">
        <f>IF('２０１６．５年生組合せ表'!AE486="","",'２０１６．５年生組合せ表'!AE486)</f>
      </c>
      <c r="CD488" s="144">
        <f>IF('２０１６．５年生組合せ表'!AA486="","",'２０１６．５年生組合せ表'!AG486&amp;'２０１６．５年生組合せ表'!O486)</f>
      </c>
      <c r="CE488" s="144">
        <f>IF('２０１６．５年生組合せ表'!AE486="","",'２０１６．５年生組合せ表'!AE486)</f>
      </c>
      <c r="CF488" s="144">
        <f>IF('２０１６．５年生組合せ表'!AA486="","",'２０１６．５年生組合せ表'!AA486)</f>
      </c>
    </row>
    <row r="489" spans="79:84" ht="12.75">
      <c r="CA489" s="143">
        <f>IF('２０１６．５年生組合せ表'!AA487="","",'２０１６．５年生組合せ表'!O487&amp;'２０１６．５年生組合せ表'!AG487)</f>
      </c>
      <c r="CB489" s="144">
        <f>IF('２０１６．５年生組合せ表'!AA487="","",'２０１６．５年生組合せ表'!AA487)</f>
      </c>
      <c r="CC489" s="144">
        <f>IF('２０１６．５年生組合せ表'!AE487="","",'２０１６．５年生組合せ表'!AE487)</f>
      </c>
      <c r="CD489" s="144">
        <f>IF('２０１６．５年生組合せ表'!AA487="","",'２０１６．５年生組合せ表'!AG487&amp;'２０１６．５年生組合せ表'!O487)</f>
      </c>
      <c r="CE489" s="144">
        <f>IF('２０１６．５年生組合せ表'!AE487="","",'２０１６．５年生組合せ表'!AE487)</f>
      </c>
      <c r="CF489" s="144">
        <f>IF('２０１６．５年生組合せ表'!AA487="","",'２０１６．５年生組合せ表'!AA487)</f>
      </c>
    </row>
    <row r="490" spans="79:84" ht="12.75">
      <c r="CA490" s="143">
        <f>IF('２０１６．５年生組合せ表'!AA488="","",'２０１６．５年生組合せ表'!O488&amp;'２０１６．５年生組合せ表'!AG488)</f>
      </c>
      <c r="CB490" s="144">
        <f>IF('２０１６．５年生組合せ表'!AA488="","",'２０１６．５年生組合せ表'!AA488)</f>
      </c>
      <c r="CC490" s="144">
        <f>IF('２０１６．５年生組合せ表'!AE488="","",'２０１６．５年生組合せ表'!AE488)</f>
      </c>
      <c r="CD490" s="144">
        <f>IF('２０１６．５年生組合せ表'!AA488="","",'２０１６．５年生組合せ表'!AG488&amp;'２０１６．５年生組合せ表'!O488)</f>
      </c>
      <c r="CE490" s="144">
        <f>IF('２０１６．５年生組合せ表'!AE488="","",'２０１６．５年生組合せ表'!AE488)</f>
      </c>
      <c r="CF490" s="144">
        <f>IF('２０１６．５年生組合せ表'!AA488="","",'２０１６．５年生組合せ表'!AA488)</f>
      </c>
    </row>
    <row r="491" spans="79:84" ht="12.75">
      <c r="CA491" s="143">
        <f>IF('２０１６．５年生組合せ表'!AA489="","",'２０１６．５年生組合せ表'!O489&amp;'２０１６．５年生組合せ表'!AG489)</f>
      </c>
      <c r="CB491" s="144">
        <f>IF('２０１６．５年生組合せ表'!AA489="","",'２０１６．５年生組合せ表'!AA489)</f>
      </c>
      <c r="CC491" s="144">
        <f>IF('２０１６．５年生組合せ表'!AE489="","",'２０１６．５年生組合せ表'!AE489)</f>
      </c>
      <c r="CD491" s="144">
        <f>IF('２０１６．５年生組合せ表'!AA489="","",'２０１６．５年生組合せ表'!AG489&amp;'２０１６．５年生組合せ表'!O489)</f>
      </c>
      <c r="CE491" s="144">
        <f>IF('２０１６．５年生組合せ表'!AE489="","",'２０１６．５年生組合せ表'!AE489)</f>
      </c>
      <c r="CF491" s="144">
        <f>IF('２０１６．５年生組合せ表'!AA489="","",'２０１６．５年生組合せ表'!AA489)</f>
      </c>
    </row>
    <row r="492" spans="79:84" ht="12.75">
      <c r="CA492" s="143">
        <f>IF('２０１６．５年生組合せ表'!AA490="","",'２０１６．５年生組合せ表'!O490&amp;'２０１６．５年生組合せ表'!AG490)</f>
      </c>
      <c r="CB492" s="144">
        <f>IF('２０１６．５年生組合せ表'!AA490="","",'２０１６．５年生組合せ表'!AA490)</f>
      </c>
      <c r="CC492" s="144">
        <f>IF('２０１６．５年生組合せ表'!AE490="","",'２０１６．５年生組合せ表'!AE490)</f>
      </c>
      <c r="CD492" s="144">
        <f>IF('２０１６．５年生組合せ表'!AA490="","",'２０１６．５年生組合せ表'!AG490&amp;'２０１６．５年生組合せ表'!O490)</f>
      </c>
      <c r="CE492" s="144">
        <f>IF('２０１６．５年生組合せ表'!AE490="","",'２０１６．５年生組合せ表'!AE490)</f>
      </c>
      <c r="CF492" s="144">
        <f>IF('２０１６．５年生組合せ表'!AA490="","",'２０１６．５年生組合せ表'!AA490)</f>
      </c>
    </row>
    <row r="493" spans="79:84" ht="12.75">
      <c r="CA493" s="143">
        <f>IF('２０１６．５年生組合せ表'!AA491="","",'２０１６．５年生組合せ表'!O491&amp;'２０１６．５年生組合せ表'!AG491)</f>
      </c>
      <c r="CB493" s="144">
        <f>IF('２０１６．５年生組合せ表'!AA491="","",'２０１６．５年生組合せ表'!AA491)</f>
      </c>
      <c r="CC493" s="144">
        <f>IF('２０１６．５年生組合せ表'!AE491="","",'２０１６．５年生組合せ表'!AE491)</f>
      </c>
      <c r="CD493" s="144">
        <f>IF('２０１６．５年生組合せ表'!AA491="","",'２０１６．５年生組合せ表'!AG491&amp;'２０１６．５年生組合せ表'!O491)</f>
      </c>
      <c r="CE493" s="144">
        <f>IF('２０１６．５年生組合せ表'!AE491="","",'２０１６．５年生組合せ表'!AE491)</f>
      </c>
      <c r="CF493" s="144">
        <f>IF('２０１６．５年生組合せ表'!AA491="","",'２０１６．５年生組合せ表'!AA491)</f>
      </c>
    </row>
    <row r="494" spans="79:84" ht="12.75">
      <c r="CA494" s="143">
        <f>IF('２０１６．５年生組合せ表'!AA492="","",'２０１６．５年生組合せ表'!O492&amp;'２０１６．５年生組合せ表'!AG492)</f>
      </c>
      <c r="CB494" s="144">
        <f>IF('２０１６．５年生組合せ表'!AA492="","",'２０１６．５年生組合せ表'!AA492)</f>
      </c>
      <c r="CC494" s="144">
        <f>IF('２０１６．５年生組合せ表'!AE492="","",'２０１６．５年生組合せ表'!AE492)</f>
      </c>
      <c r="CD494" s="144">
        <f>IF('２０１６．５年生組合せ表'!AA492="","",'２０１６．５年生組合せ表'!AG492&amp;'２０１６．５年生組合せ表'!O492)</f>
      </c>
      <c r="CE494" s="144">
        <f>IF('２０１６．５年生組合せ表'!AE492="","",'２０１６．５年生組合せ表'!AE492)</f>
      </c>
      <c r="CF494" s="144">
        <f>IF('２０１６．５年生組合せ表'!AA492="","",'２０１６．５年生組合せ表'!AA492)</f>
      </c>
    </row>
    <row r="495" spans="79:84" ht="12.75">
      <c r="CA495" s="143">
        <f>IF('２０１６．５年生組合せ表'!AA493="","",'２０１６．５年生組合せ表'!O493&amp;'２０１６．５年生組合せ表'!AG493)</f>
      </c>
      <c r="CB495" s="144">
        <f>IF('２０１６．５年生組合せ表'!AA493="","",'２０１６．５年生組合せ表'!AA493)</f>
      </c>
      <c r="CC495" s="144">
        <f>IF('２０１６．５年生組合せ表'!AE493="","",'２０１６．５年生組合せ表'!AE493)</f>
      </c>
      <c r="CD495" s="144">
        <f>IF('２０１６．５年生組合せ表'!AA493="","",'２０１６．５年生組合せ表'!AG493&amp;'２０１６．５年生組合せ表'!O493)</f>
      </c>
      <c r="CE495" s="144">
        <f>IF('２０１６．５年生組合せ表'!AE493="","",'２０１６．５年生組合せ表'!AE493)</f>
      </c>
      <c r="CF495" s="144">
        <f>IF('２０１６．５年生組合せ表'!AA493="","",'２０１６．５年生組合せ表'!AA493)</f>
      </c>
    </row>
    <row r="496" spans="79:84" ht="12.75">
      <c r="CA496" s="143">
        <f>IF('２０１６．５年生組合せ表'!AA494="","",'２０１６．５年生組合せ表'!O494&amp;'２０１６．５年生組合せ表'!AG494)</f>
      </c>
      <c r="CB496" s="144">
        <f>IF('２０１６．５年生組合せ表'!AA494="","",'２０１６．５年生組合せ表'!AA494)</f>
      </c>
      <c r="CC496" s="144">
        <f>IF('２０１６．５年生組合せ表'!AE494="","",'２０１６．５年生組合せ表'!AE494)</f>
      </c>
      <c r="CD496" s="144">
        <f>IF('２０１６．５年生組合せ表'!AA494="","",'２０１６．５年生組合せ表'!AG494&amp;'２０１６．５年生組合せ表'!O494)</f>
      </c>
      <c r="CE496" s="144">
        <f>IF('２０１６．５年生組合せ表'!AE494="","",'２０１６．５年生組合せ表'!AE494)</f>
      </c>
      <c r="CF496" s="144">
        <f>IF('２０１６．５年生組合せ表'!AA494="","",'２０１６．５年生組合せ表'!AA494)</f>
      </c>
    </row>
    <row r="497" spans="79:84" ht="12.75">
      <c r="CA497" s="143">
        <f>IF('２０１６．５年生組合せ表'!AA495="","",'２０１６．５年生組合せ表'!O495&amp;'２０１６．５年生組合せ表'!AG495)</f>
      </c>
      <c r="CB497" s="144">
        <f>IF('２０１６．５年生組合せ表'!AA495="","",'２０１６．５年生組合せ表'!AA495)</f>
      </c>
      <c r="CC497" s="144">
        <f>IF('２０１６．５年生組合せ表'!AE495="","",'２０１６．５年生組合せ表'!AE495)</f>
      </c>
      <c r="CD497" s="144">
        <f>IF('２０１６．５年生組合せ表'!AA495="","",'２０１６．５年生組合せ表'!AG495&amp;'２０１６．５年生組合せ表'!O495)</f>
      </c>
      <c r="CE497" s="144">
        <f>IF('２０１６．５年生組合せ表'!AE495="","",'２０１６．５年生組合せ表'!AE495)</f>
      </c>
      <c r="CF497" s="144">
        <f>IF('２０１６．５年生組合せ表'!AA495="","",'２０１６．５年生組合せ表'!AA495)</f>
      </c>
    </row>
    <row r="498" spans="79:84" ht="12.75">
      <c r="CA498" s="143">
        <f>IF('２０１６．５年生組合せ表'!AA496="","",'２０１６．５年生組合せ表'!O496&amp;'２０１６．５年生組合せ表'!AG496)</f>
      </c>
      <c r="CB498" s="144">
        <f>IF('２０１６．５年生組合せ表'!AA496="","",'２０１６．５年生組合せ表'!AA496)</f>
      </c>
      <c r="CC498" s="144">
        <f>IF('２０１６．５年生組合せ表'!AE496="","",'２０１６．５年生組合せ表'!AE496)</f>
      </c>
      <c r="CD498" s="144">
        <f>IF('２０１６．５年生組合せ表'!AA496="","",'２０１６．５年生組合せ表'!AG496&amp;'２０１６．５年生組合せ表'!O496)</f>
      </c>
      <c r="CE498" s="144">
        <f>IF('２０１６．５年生組合せ表'!AE496="","",'２０１６．５年生組合せ表'!AE496)</f>
      </c>
      <c r="CF498" s="144">
        <f>IF('２０１６．５年生組合せ表'!AA496="","",'２０１６．５年生組合せ表'!AA496)</f>
      </c>
    </row>
    <row r="499" spans="79:84" ht="12.75">
      <c r="CA499" s="143">
        <f>IF('２０１６．５年生組合せ表'!AA497="","",'２０１６．５年生組合せ表'!O497&amp;'２０１６．５年生組合せ表'!AG497)</f>
      </c>
      <c r="CB499" s="144">
        <f>IF('２０１６．５年生組合せ表'!AA497="","",'２０１６．５年生組合せ表'!AA497)</f>
      </c>
      <c r="CC499" s="144">
        <f>IF('２０１６．５年生組合せ表'!AE497="","",'２０１６．５年生組合せ表'!AE497)</f>
      </c>
      <c r="CD499" s="144">
        <f>IF('２０１６．５年生組合せ表'!AA497="","",'２０１６．５年生組合せ表'!AG497&amp;'２０１６．５年生組合せ表'!O497)</f>
      </c>
      <c r="CE499" s="144">
        <f>IF('２０１６．５年生組合せ表'!AE497="","",'２０１６．５年生組合せ表'!AE497)</f>
      </c>
      <c r="CF499" s="144">
        <f>IF('２０１６．５年生組合せ表'!AA497="","",'２０１６．５年生組合せ表'!AA497)</f>
      </c>
    </row>
    <row r="500" spans="79:84" ht="12.75">
      <c r="CA500" s="143">
        <f>IF('２０１６．５年生組合せ表'!AA499="","",'２０１６．５年生組合せ表'!O499&amp;'２０１６．５年生組合せ表'!AG499)</f>
      </c>
      <c r="CB500" s="144">
        <f>IF('２０１６．５年生組合せ表'!AA499="","",'２０１６．５年生組合せ表'!AA499)</f>
      </c>
      <c r="CC500" s="144">
        <f>IF('２０１６．５年生組合せ表'!AE499="","",'２０１６．５年生組合せ表'!AE499)</f>
      </c>
      <c r="CD500" s="144">
        <f>IF('２０１６．５年生組合せ表'!AA499="","",'２０１６．５年生組合せ表'!AG499&amp;'２０１６．５年生組合せ表'!O499)</f>
      </c>
      <c r="CE500" s="144">
        <f>IF('２０１６．５年生組合せ表'!AE499="","",'２０１６．５年生組合せ表'!AE499)</f>
      </c>
      <c r="CF500" s="144">
        <f>IF('２０１６．５年生組合せ表'!AA499="","",'２０１６．５年生組合せ表'!AA499)</f>
      </c>
    </row>
  </sheetData>
  <sheetProtection/>
  <mergeCells count="41"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AF4:AH4"/>
    <mergeCell ref="AI4:AK4"/>
    <mergeCell ref="AL4:AN4"/>
    <mergeCell ref="AO4:AQ4"/>
    <mergeCell ref="AR4:AT4"/>
    <mergeCell ref="AU4:AW4"/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67"/>
  <sheetViews>
    <sheetView tabSelected="1" zoomScalePageLayoutView="0" workbookViewId="0" topLeftCell="A217">
      <selection activeCell="BC230" sqref="BC230:BG230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57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58" t="s">
        <v>0</v>
      </c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</row>
    <row r="5" ht="6.75" customHeight="1"/>
    <row r="6" spans="1:23" ht="15" customHeight="1" thickBot="1">
      <c r="A6" s="216" t="s">
        <v>74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59" ht="15" customHeight="1" thickBot="1">
      <c r="A7" s="271"/>
      <c r="B7" s="272"/>
      <c r="C7" s="272" t="s">
        <v>13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 t="s">
        <v>14</v>
      </c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 t="s">
        <v>15</v>
      </c>
      <c r="AT7" s="272"/>
      <c r="AU7" s="272"/>
      <c r="AV7" s="272"/>
      <c r="AW7" s="272"/>
      <c r="AX7" s="272" t="s">
        <v>16</v>
      </c>
      <c r="AY7" s="272"/>
      <c r="AZ7" s="272"/>
      <c r="BA7" s="272"/>
      <c r="BB7" s="272"/>
      <c r="BC7" s="272" t="s">
        <v>17</v>
      </c>
      <c r="BD7" s="272"/>
      <c r="BE7" s="272"/>
      <c r="BF7" s="272"/>
      <c r="BG7" s="276"/>
    </row>
    <row r="8" spans="1:59" ht="15" customHeight="1">
      <c r="A8" s="273">
        <v>1</v>
      </c>
      <c r="B8" s="267"/>
      <c r="C8" s="211">
        <v>0.3958333333333333</v>
      </c>
      <c r="D8" s="212"/>
      <c r="E8" s="212"/>
      <c r="F8" s="212"/>
      <c r="G8" s="212"/>
      <c r="H8" s="213" t="s">
        <v>37</v>
      </c>
      <c r="I8" s="213"/>
      <c r="J8" s="212">
        <v>0.4270833333333333</v>
      </c>
      <c r="K8" s="212"/>
      <c r="L8" s="212"/>
      <c r="M8" s="212"/>
      <c r="N8" s="214"/>
      <c r="O8" s="269" t="s">
        <v>104</v>
      </c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70">
        <v>5</v>
      </c>
      <c r="AB8" s="270"/>
      <c r="AC8" s="270" t="s">
        <v>112</v>
      </c>
      <c r="AD8" s="270"/>
      <c r="AE8" s="270">
        <v>0</v>
      </c>
      <c r="AF8" s="270"/>
      <c r="AG8" s="275" t="s">
        <v>60</v>
      </c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67" t="s">
        <v>95</v>
      </c>
      <c r="AT8" s="267"/>
      <c r="AU8" s="267"/>
      <c r="AV8" s="267"/>
      <c r="AW8" s="267"/>
      <c r="AX8" s="267" t="s">
        <v>38</v>
      </c>
      <c r="AY8" s="267"/>
      <c r="AZ8" s="267"/>
      <c r="BA8" s="267"/>
      <c r="BB8" s="267"/>
      <c r="BC8" s="267" t="s">
        <v>86</v>
      </c>
      <c r="BD8" s="267"/>
      <c r="BE8" s="267"/>
      <c r="BF8" s="267"/>
      <c r="BG8" s="268"/>
    </row>
    <row r="9" spans="1:59" ht="15" customHeight="1">
      <c r="A9" s="192">
        <v>2</v>
      </c>
      <c r="B9" s="193"/>
      <c r="C9" s="184">
        <v>0.4305555555555556</v>
      </c>
      <c r="D9" s="184"/>
      <c r="E9" s="184"/>
      <c r="F9" s="184"/>
      <c r="G9" s="184"/>
      <c r="H9" s="160" t="s">
        <v>37</v>
      </c>
      <c r="I9" s="160"/>
      <c r="J9" s="184">
        <v>0.4618055555555556</v>
      </c>
      <c r="K9" s="184"/>
      <c r="L9" s="184"/>
      <c r="M9" s="184"/>
      <c r="N9" s="185"/>
      <c r="O9" s="186" t="s">
        <v>3</v>
      </c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60">
        <v>0</v>
      </c>
      <c r="AB9" s="160"/>
      <c r="AC9" s="160" t="s">
        <v>112</v>
      </c>
      <c r="AD9" s="160"/>
      <c r="AE9" s="160">
        <v>4</v>
      </c>
      <c r="AF9" s="160"/>
      <c r="AG9" s="200" t="s">
        <v>105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  <c r="AS9" s="193" t="s">
        <v>43</v>
      </c>
      <c r="AT9" s="193"/>
      <c r="AU9" s="193"/>
      <c r="AV9" s="193"/>
      <c r="AW9" s="193"/>
      <c r="AX9" s="193" t="s">
        <v>7</v>
      </c>
      <c r="AY9" s="193"/>
      <c r="AZ9" s="193"/>
      <c r="BA9" s="193"/>
      <c r="BB9" s="193"/>
      <c r="BC9" s="193"/>
      <c r="BD9" s="193"/>
      <c r="BE9" s="193"/>
      <c r="BF9" s="193"/>
      <c r="BG9" s="250"/>
    </row>
    <row r="10" spans="1:59" ht="15" customHeight="1">
      <c r="A10" s="192">
        <v>3</v>
      </c>
      <c r="B10" s="193"/>
      <c r="C10" s="194">
        <v>0.46527777777777773</v>
      </c>
      <c r="D10" s="184"/>
      <c r="E10" s="184"/>
      <c r="F10" s="184"/>
      <c r="G10" s="184"/>
      <c r="H10" s="160" t="s">
        <v>37</v>
      </c>
      <c r="I10" s="160"/>
      <c r="J10" s="184">
        <v>0.49652777777777773</v>
      </c>
      <c r="K10" s="184"/>
      <c r="L10" s="184"/>
      <c r="M10" s="184"/>
      <c r="N10" s="185"/>
      <c r="O10" s="204" t="s">
        <v>1</v>
      </c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188">
        <v>1</v>
      </c>
      <c r="AB10" s="188"/>
      <c r="AC10" s="188" t="s">
        <v>112</v>
      </c>
      <c r="AD10" s="188"/>
      <c r="AE10" s="188">
        <v>1</v>
      </c>
      <c r="AF10" s="188"/>
      <c r="AG10" s="203" t="s">
        <v>10</v>
      </c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193" t="s">
        <v>7</v>
      </c>
      <c r="AT10" s="193"/>
      <c r="AU10" s="193"/>
      <c r="AV10" s="193"/>
      <c r="AW10" s="193"/>
      <c r="AX10" s="193" t="s">
        <v>90</v>
      </c>
      <c r="AY10" s="193"/>
      <c r="AZ10" s="193"/>
      <c r="BA10" s="193"/>
      <c r="BB10" s="193"/>
      <c r="BC10" s="193"/>
      <c r="BD10" s="193"/>
      <c r="BE10" s="193"/>
      <c r="BF10" s="193"/>
      <c r="BG10" s="250"/>
    </row>
    <row r="11" spans="1:59" ht="15" customHeight="1">
      <c r="A11" s="192">
        <v>4</v>
      </c>
      <c r="B11" s="193"/>
      <c r="C11" s="202">
        <v>0.5</v>
      </c>
      <c r="D11" s="202"/>
      <c r="E11" s="202"/>
      <c r="F11" s="202"/>
      <c r="G11" s="202"/>
      <c r="H11" s="188" t="s">
        <v>37</v>
      </c>
      <c r="I11" s="188"/>
      <c r="J11" s="202">
        <v>0.53125</v>
      </c>
      <c r="K11" s="202"/>
      <c r="L11" s="202"/>
      <c r="M11" s="202"/>
      <c r="N11" s="202"/>
      <c r="O11" s="186" t="s">
        <v>60</v>
      </c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60">
        <v>2</v>
      </c>
      <c r="AB11" s="160"/>
      <c r="AC11" s="160" t="s">
        <v>112</v>
      </c>
      <c r="AD11" s="160"/>
      <c r="AE11" s="160">
        <v>6</v>
      </c>
      <c r="AF11" s="160"/>
      <c r="AG11" s="200" t="s">
        <v>9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1"/>
      <c r="AS11" s="193" t="s">
        <v>94</v>
      </c>
      <c r="AT11" s="193"/>
      <c r="AU11" s="193"/>
      <c r="AV11" s="193"/>
      <c r="AW11" s="193"/>
      <c r="AX11" s="193" t="s">
        <v>85</v>
      </c>
      <c r="AY11" s="193"/>
      <c r="AZ11" s="193"/>
      <c r="BA11" s="193"/>
      <c r="BB11" s="193"/>
      <c r="BC11" s="193"/>
      <c r="BD11" s="193"/>
      <c r="BE11" s="193"/>
      <c r="BF11" s="193"/>
      <c r="BG11" s="250"/>
    </row>
    <row r="12" spans="1:59" ht="15" customHeight="1">
      <c r="A12" s="192">
        <v>5</v>
      </c>
      <c r="B12" s="193"/>
      <c r="C12" s="194">
        <v>0.5347222222222222</v>
      </c>
      <c r="D12" s="184"/>
      <c r="E12" s="184"/>
      <c r="F12" s="184"/>
      <c r="G12" s="184"/>
      <c r="H12" s="160" t="s">
        <v>37</v>
      </c>
      <c r="I12" s="160"/>
      <c r="J12" s="184">
        <v>0.5659722222222222</v>
      </c>
      <c r="K12" s="184"/>
      <c r="L12" s="184"/>
      <c r="M12" s="184"/>
      <c r="N12" s="185"/>
      <c r="O12" s="258" t="s">
        <v>105</v>
      </c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6">
        <v>2</v>
      </c>
      <c r="AB12" s="256"/>
      <c r="AC12" s="256" t="s">
        <v>112</v>
      </c>
      <c r="AD12" s="256"/>
      <c r="AE12" s="256">
        <v>0</v>
      </c>
      <c r="AF12" s="256"/>
      <c r="AG12" s="255" t="s">
        <v>47</v>
      </c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193" t="s">
        <v>85</v>
      </c>
      <c r="AT12" s="193"/>
      <c r="AU12" s="193"/>
      <c r="AV12" s="193"/>
      <c r="AW12" s="193"/>
      <c r="AX12" s="193" t="s">
        <v>2</v>
      </c>
      <c r="AY12" s="193"/>
      <c r="AZ12" s="193"/>
      <c r="BA12" s="193"/>
      <c r="BB12" s="193"/>
      <c r="BC12" s="193"/>
      <c r="BD12" s="193"/>
      <c r="BE12" s="193"/>
      <c r="BF12" s="193"/>
      <c r="BG12" s="250"/>
    </row>
    <row r="13" spans="1:59" ht="15" customHeight="1">
      <c r="A13" s="192">
        <v>6</v>
      </c>
      <c r="B13" s="193"/>
      <c r="C13" s="194">
        <v>0.5694444444444444</v>
      </c>
      <c r="D13" s="184"/>
      <c r="E13" s="184"/>
      <c r="F13" s="184"/>
      <c r="G13" s="184"/>
      <c r="H13" s="160" t="s">
        <v>37</v>
      </c>
      <c r="I13" s="160"/>
      <c r="J13" s="184">
        <v>0.6006944444444444</v>
      </c>
      <c r="K13" s="184"/>
      <c r="L13" s="184"/>
      <c r="M13" s="184"/>
      <c r="N13" s="185"/>
      <c r="O13" s="253" t="s">
        <v>10</v>
      </c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7">
        <v>3</v>
      </c>
      <c r="AB13" s="257"/>
      <c r="AC13" s="257" t="s">
        <v>112</v>
      </c>
      <c r="AD13" s="257"/>
      <c r="AE13" s="257">
        <v>1</v>
      </c>
      <c r="AF13" s="257"/>
      <c r="AG13" s="251" t="s">
        <v>48</v>
      </c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2"/>
      <c r="AS13" s="193" t="s">
        <v>106</v>
      </c>
      <c r="AT13" s="193"/>
      <c r="AU13" s="193"/>
      <c r="AV13" s="193"/>
      <c r="AW13" s="193"/>
      <c r="AX13" s="193" t="s">
        <v>92</v>
      </c>
      <c r="AY13" s="193"/>
      <c r="AZ13" s="193"/>
      <c r="BA13" s="193"/>
      <c r="BB13" s="193"/>
      <c r="BC13" s="193"/>
      <c r="BD13" s="193"/>
      <c r="BE13" s="193"/>
      <c r="BF13" s="193"/>
      <c r="BG13" s="250"/>
    </row>
    <row r="14" spans="1:59" ht="15" customHeight="1">
      <c r="A14" s="192">
        <v>7</v>
      </c>
      <c r="B14" s="193"/>
      <c r="C14" s="194">
        <v>0.6041666666666666</v>
      </c>
      <c r="D14" s="184"/>
      <c r="E14" s="184"/>
      <c r="F14" s="184"/>
      <c r="G14" s="184"/>
      <c r="H14" s="160" t="s">
        <v>37</v>
      </c>
      <c r="I14" s="160"/>
      <c r="J14" s="184">
        <v>0.6354166666666666</v>
      </c>
      <c r="K14" s="184"/>
      <c r="L14" s="184"/>
      <c r="M14" s="184"/>
      <c r="N14" s="185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6"/>
      <c r="AB14" s="256"/>
      <c r="AC14" s="256" t="s">
        <v>67</v>
      </c>
      <c r="AD14" s="256"/>
      <c r="AE14" s="256"/>
      <c r="AF14" s="256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250"/>
    </row>
    <row r="15" spans="1:59" ht="15" customHeight="1" thickBot="1">
      <c r="A15" s="297">
        <v>8</v>
      </c>
      <c r="B15" s="298"/>
      <c r="C15" s="219">
        <v>0.638888888888889</v>
      </c>
      <c r="D15" s="220"/>
      <c r="E15" s="220"/>
      <c r="F15" s="220"/>
      <c r="G15" s="220"/>
      <c r="H15" s="221" t="s">
        <v>37</v>
      </c>
      <c r="I15" s="221"/>
      <c r="J15" s="220">
        <v>0.6701388888888888</v>
      </c>
      <c r="K15" s="220"/>
      <c r="L15" s="220"/>
      <c r="M15" s="220"/>
      <c r="N15" s="222"/>
      <c r="O15" s="300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246"/>
      <c r="AB15" s="246"/>
      <c r="AC15" s="246" t="s">
        <v>67</v>
      </c>
      <c r="AD15" s="246"/>
      <c r="AE15" s="246"/>
      <c r="AF15" s="246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3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9"/>
    </row>
    <row r="16" ht="6.75" customHeight="1"/>
    <row r="17" spans="1:22" ht="15" customHeight="1" thickBot="1">
      <c r="A17" s="216" t="s">
        <v>75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</row>
    <row r="18" spans="1:59" ht="15" customHeight="1" thickBot="1">
      <c r="A18" s="271"/>
      <c r="B18" s="272"/>
      <c r="C18" s="272" t="s">
        <v>13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 t="s">
        <v>14</v>
      </c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 t="s">
        <v>15</v>
      </c>
      <c r="AT18" s="272"/>
      <c r="AU18" s="272"/>
      <c r="AV18" s="272"/>
      <c r="AW18" s="272"/>
      <c r="AX18" s="272" t="s">
        <v>16</v>
      </c>
      <c r="AY18" s="272"/>
      <c r="AZ18" s="272"/>
      <c r="BA18" s="272"/>
      <c r="BB18" s="272"/>
      <c r="BC18" s="272" t="s">
        <v>17</v>
      </c>
      <c r="BD18" s="272"/>
      <c r="BE18" s="272"/>
      <c r="BF18" s="272"/>
      <c r="BG18" s="276"/>
    </row>
    <row r="19" spans="1:59" ht="15" customHeight="1">
      <c r="A19" s="273">
        <v>1</v>
      </c>
      <c r="B19" s="267"/>
      <c r="C19" s="211">
        <v>0.3958333333333333</v>
      </c>
      <c r="D19" s="212"/>
      <c r="E19" s="212"/>
      <c r="F19" s="212"/>
      <c r="G19" s="212"/>
      <c r="H19" s="213" t="s">
        <v>37</v>
      </c>
      <c r="I19" s="213"/>
      <c r="J19" s="212">
        <v>0.4270833333333333</v>
      </c>
      <c r="K19" s="212"/>
      <c r="L19" s="212"/>
      <c r="M19" s="212"/>
      <c r="N19" s="214"/>
      <c r="O19" s="269" t="s">
        <v>9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70">
        <v>2</v>
      </c>
      <c r="AB19" s="270"/>
      <c r="AC19" s="270" t="s">
        <v>112</v>
      </c>
      <c r="AD19" s="270"/>
      <c r="AE19" s="270">
        <v>0</v>
      </c>
      <c r="AF19" s="270"/>
      <c r="AG19" s="275" t="s">
        <v>5</v>
      </c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193" t="s">
        <v>92</v>
      </c>
      <c r="AT19" s="193"/>
      <c r="AU19" s="193"/>
      <c r="AV19" s="193"/>
      <c r="AW19" s="193"/>
      <c r="AX19" s="267" t="s">
        <v>107</v>
      </c>
      <c r="AY19" s="267"/>
      <c r="AZ19" s="267"/>
      <c r="BA19" s="267"/>
      <c r="BB19" s="267"/>
      <c r="BC19" s="267" t="s">
        <v>86</v>
      </c>
      <c r="BD19" s="267"/>
      <c r="BE19" s="267"/>
      <c r="BF19" s="267"/>
      <c r="BG19" s="268"/>
    </row>
    <row r="20" spans="1:59" ht="15" customHeight="1">
      <c r="A20" s="192">
        <v>2</v>
      </c>
      <c r="B20" s="193"/>
      <c r="C20" s="184">
        <v>0.4305555555555556</v>
      </c>
      <c r="D20" s="184"/>
      <c r="E20" s="184"/>
      <c r="F20" s="184"/>
      <c r="G20" s="184"/>
      <c r="H20" s="160" t="s">
        <v>37</v>
      </c>
      <c r="I20" s="160"/>
      <c r="J20" s="184">
        <v>0.4618055555555556</v>
      </c>
      <c r="K20" s="184"/>
      <c r="L20" s="184"/>
      <c r="M20" s="184"/>
      <c r="N20" s="185"/>
      <c r="O20" s="253" t="s">
        <v>47</v>
      </c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7">
        <v>1</v>
      </c>
      <c r="AB20" s="257"/>
      <c r="AC20" s="257" t="s">
        <v>112</v>
      </c>
      <c r="AD20" s="257"/>
      <c r="AE20" s="257">
        <v>1</v>
      </c>
      <c r="AF20" s="257"/>
      <c r="AG20" s="251" t="s">
        <v>64</v>
      </c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2"/>
      <c r="AS20" s="193" t="s">
        <v>90</v>
      </c>
      <c r="AT20" s="193"/>
      <c r="AU20" s="193"/>
      <c r="AV20" s="193"/>
      <c r="AW20" s="193"/>
      <c r="AX20" s="193" t="s">
        <v>93</v>
      </c>
      <c r="AY20" s="193"/>
      <c r="AZ20" s="193"/>
      <c r="BA20" s="193"/>
      <c r="BB20" s="193"/>
      <c r="BC20" s="193"/>
      <c r="BD20" s="193"/>
      <c r="BE20" s="193"/>
      <c r="BF20" s="193"/>
      <c r="BG20" s="250"/>
    </row>
    <row r="21" spans="1:59" ht="15" customHeight="1">
      <c r="A21" s="192">
        <v>3</v>
      </c>
      <c r="B21" s="193"/>
      <c r="C21" s="194">
        <v>0.46527777777777773</v>
      </c>
      <c r="D21" s="184"/>
      <c r="E21" s="184"/>
      <c r="F21" s="184"/>
      <c r="G21" s="184"/>
      <c r="H21" s="160" t="s">
        <v>37</v>
      </c>
      <c r="I21" s="160"/>
      <c r="J21" s="184">
        <v>0.49652777777777773</v>
      </c>
      <c r="K21" s="184"/>
      <c r="L21" s="184"/>
      <c r="M21" s="184"/>
      <c r="N21" s="185"/>
      <c r="O21" s="258" t="s">
        <v>48</v>
      </c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6">
        <v>2</v>
      </c>
      <c r="AB21" s="256"/>
      <c r="AC21" s="256" t="s">
        <v>112</v>
      </c>
      <c r="AD21" s="256"/>
      <c r="AE21" s="256">
        <v>2</v>
      </c>
      <c r="AF21" s="256"/>
      <c r="AG21" s="255" t="s">
        <v>61</v>
      </c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193" t="s">
        <v>93</v>
      </c>
      <c r="AT21" s="193"/>
      <c r="AU21" s="193"/>
      <c r="AV21" s="193"/>
      <c r="AW21" s="193"/>
      <c r="AX21" s="193" t="s">
        <v>108</v>
      </c>
      <c r="AY21" s="193"/>
      <c r="AZ21" s="193"/>
      <c r="BA21" s="193"/>
      <c r="BB21" s="193"/>
      <c r="BC21" s="193"/>
      <c r="BD21" s="193"/>
      <c r="BE21" s="193"/>
      <c r="BF21" s="193"/>
      <c r="BG21" s="250"/>
    </row>
    <row r="22" spans="1:59" ht="15" customHeight="1">
      <c r="A22" s="192">
        <v>4</v>
      </c>
      <c r="B22" s="193"/>
      <c r="C22" s="202">
        <v>0.5</v>
      </c>
      <c r="D22" s="202"/>
      <c r="E22" s="202"/>
      <c r="F22" s="202"/>
      <c r="G22" s="202"/>
      <c r="H22" s="188" t="s">
        <v>37</v>
      </c>
      <c r="I22" s="188"/>
      <c r="J22" s="202">
        <v>0.53125</v>
      </c>
      <c r="K22" s="202"/>
      <c r="L22" s="202"/>
      <c r="M22" s="202"/>
      <c r="N22" s="202"/>
      <c r="O22" s="253" t="s">
        <v>5</v>
      </c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7">
        <v>0</v>
      </c>
      <c r="AB22" s="257"/>
      <c r="AC22" s="257" t="s">
        <v>112</v>
      </c>
      <c r="AD22" s="257"/>
      <c r="AE22" s="257">
        <v>6</v>
      </c>
      <c r="AF22" s="257"/>
      <c r="AG22" s="251" t="s">
        <v>66</v>
      </c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2"/>
      <c r="AS22" s="193" t="s">
        <v>110</v>
      </c>
      <c r="AT22" s="193"/>
      <c r="AU22" s="193"/>
      <c r="AV22" s="193"/>
      <c r="AW22" s="193"/>
      <c r="AX22" s="193" t="s">
        <v>109</v>
      </c>
      <c r="AY22" s="193"/>
      <c r="AZ22" s="193"/>
      <c r="BA22" s="193"/>
      <c r="BB22" s="193"/>
      <c r="BC22" s="193"/>
      <c r="BD22" s="193"/>
      <c r="BE22" s="193"/>
      <c r="BF22" s="193"/>
      <c r="BG22" s="250"/>
    </row>
    <row r="23" spans="1:59" ht="15" customHeight="1">
      <c r="A23" s="192">
        <v>5</v>
      </c>
      <c r="B23" s="193"/>
      <c r="C23" s="194">
        <v>0.5347222222222222</v>
      </c>
      <c r="D23" s="184"/>
      <c r="E23" s="184"/>
      <c r="F23" s="184"/>
      <c r="G23" s="184"/>
      <c r="H23" s="160" t="s">
        <v>37</v>
      </c>
      <c r="I23" s="160"/>
      <c r="J23" s="184">
        <v>0.5659722222222222</v>
      </c>
      <c r="K23" s="184"/>
      <c r="L23" s="184"/>
      <c r="M23" s="184"/>
      <c r="N23" s="185"/>
      <c r="O23" s="258" t="s">
        <v>64</v>
      </c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6">
        <v>3</v>
      </c>
      <c r="AB23" s="256"/>
      <c r="AC23" s="256" t="s">
        <v>112</v>
      </c>
      <c r="AD23" s="256"/>
      <c r="AE23" s="256">
        <v>5</v>
      </c>
      <c r="AF23" s="256"/>
      <c r="AG23" s="255" t="s">
        <v>3</v>
      </c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193" t="s">
        <v>109</v>
      </c>
      <c r="AT23" s="193"/>
      <c r="AU23" s="193"/>
      <c r="AV23" s="193"/>
      <c r="AW23" s="193"/>
      <c r="AX23" s="193" t="s">
        <v>94</v>
      </c>
      <c r="AY23" s="193"/>
      <c r="AZ23" s="193"/>
      <c r="BA23" s="193"/>
      <c r="BB23" s="193"/>
      <c r="BC23" s="193"/>
      <c r="BD23" s="193"/>
      <c r="BE23" s="193"/>
      <c r="BF23" s="193"/>
      <c r="BG23" s="250"/>
    </row>
    <row r="24" spans="1:59" ht="15" customHeight="1">
      <c r="A24" s="192">
        <v>6</v>
      </c>
      <c r="B24" s="193"/>
      <c r="C24" s="194">
        <v>0.5694444444444444</v>
      </c>
      <c r="D24" s="184"/>
      <c r="E24" s="184"/>
      <c r="F24" s="184"/>
      <c r="G24" s="184"/>
      <c r="H24" s="160" t="s">
        <v>37</v>
      </c>
      <c r="I24" s="160"/>
      <c r="J24" s="184">
        <v>0.6006944444444444</v>
      </c>
      <c r="K24" s="184"/>
      <c r="L24" s="184"/>
      <c r="M24" s="184"/>
      <c r="N24" s="185"/>
      <c r="O24" s="253" t="s">
        <v>61</v>
      </c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7">
        <v>1</v>
      </c>
      <c r="AB24" s="257"/>
      <c r="AC24" s="257" t="s">
        <v>112</v>
      </c>
      <c r="AD24" s="257"/>
      <c r="AE24" s="257">
        <v>3</v>
      </c>
      <c r="AF24" s="257"/>
      <c r="AG24" s="251" t="s">
        <v>1</v>
      </c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2"/>
      <c r="AS24" s="193" t="s">
        <v>107</v>
      </c>
      <c r="AT24" s="193"/>
      <c r="AU24" s="193"/>
      <c r="AV24" s="193"/>
      <c r="AW24" s="193"/>
      <c r="AX24" s="193" t="s">
        <v>95</v>
      </c>
      <c r="AY24" s="193"/>
      <c r="AZ24" s="193"/>
      <c r="BA24" s="193"/>
      <c r="BB24" s="193"/>
      <c r="BC24" s="193"/>
      <c r="BD24" s="193"/>
      <c r="BE24" s="193"/>
      <c r="BF24" s="193"/>
      <c r="BG24" s="250"/>
    </row>
    <row r="25" spans="1:59" ht="15" customHeight="1">
      <c r="A25" s="192">
        <v>7</v>
      </c>
      <c r="B25" s="193"/>
      <c r="C25" s="194">
        <v>0.6041666666666666</v>
      </c>
      <c r="D25" s="184"/>
      <c r="E25" s="184"/>
      <c r="F25" s="184"/>
      <c r="G25" s="184"/>
      <c r="H25" s="160" t="s">
        <v>37</v>
      </c>
      <c r="I25" s="160"/>
      <c r="J25" s="184">
        <v>0.6354166666666666</v>
      </c>
      <c r="K25" s="184"/>
      <c r="L25" s="184"/>
      <c r="M25" s="184"/>
      <c r="N25" s="185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6"/>
      <c r="AB25" s="256"/>
      <c r="AC25" s="256" t="s">
        <v>67</v>
      </c>
      <c r="AD25" s="256"/>
      <c r="AE25" s="256"/>
      <c r="AF25" s="256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250"/>
    </row>
    <row r="26" spans="1:59" ht="15" customHeight="1" thickBot="1">
      <c r="A26" s="297">
        <v>8</v>
      </c>
      <c r="B26" s="298"/>
      <c r="C26" s="219">
        <v>0.638888888888889</v>
      </c>
      <c r="D26" s="220"/>
      <c r="E26" s="220"/>
      <c r="F26" s="220"/>
      <c r="G26" s="220"/>
      <c r="H26" s="221" t="s">
        <v>37</v>
      </c>
      <c r="I26" s="221"/>
      <c r="J26" s="220">
        <v>0.6701388888888888</v>
      </c>
      <c r="K26" s="220"/>
      <c r="L26" s="220"/>
      <c r="M26" s="220"/>
      <c r="N26" s="222"/>
      <c r="O26" s="300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246"/>
      <c r="AB26" s="246"/>
      <c r="AC26" s="246" t="s">
        <v>67</v>
      </c>
      <c r="AD26" s="246"/>
      <c r="AE26" s="246"/>
      <c r="AF26" s="246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3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9"/>
    </row>
    <row r="27" ht="6.75" customHeight="1"/>
    <row r="28" spans="1:22" ht="14.25" customHeight="1" thickBot="1">
      <c r="A28" s="216" t="s">
        <v>76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</row>
    <row r="29" spans="1:59" ht="14.25" customHeight="1" thickBot="1">
      <c r="A29" s="271"/>
      <c r="B29" s="272"/>
      <c r="C29" s="272" t="s">
        <v>13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 t="s">
        <v>14</v>
      </c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 t="s">
        <v>15</v>
      </c>
      <c r="AT29" s="272"/>
      <c r="AU29" s="272"/>
      <c r="AV29" s="272"/>
      <c r="AW29" s="272"/>
      <c r="AX29" s="272" t="s">
        <v>16</v>
      </c>
      <c r="AY29" s="272"/>
      <c r="AZ29" s="272"/>
      <c r="BA29" s="272"/>
      <c r="BB29" s="272"/>
      <c r="BC29" s="272" t="s">
        <v>17</v>
      </c>
      <c r="BD29" s="272"/>
      <c r="BE29" s="272"/>
      <c r="BF29" s="272"/>
      <c r="BG29" s="276"/>
    </row>
    <row r="30" spans="1:59" ht="14.25" customHeight="1">
      <c r="A30" s="210">
        <v>1</v>
      </c>
      <c r="B30" s="206"/>
      <c r="C30" s="211">
        <v>0.3958333333333333</v>
      </c>
      <c r="D30" s="212"/>
      <c r="E30" s="212"/>
      <c r="F30" s="212"/>
      <c r="G30" s="212"/>
      <c r="H30" s="213" t="s">
        <v>37</v>
      </c>
      <c r="I30" s="213"/>
      <c r="J30" s="212">
        <v>0.4270833333333333</v>
      </c>
      <c r="K30" s="212"/>
      <c r="L30" s="212"/>
      <c r="M30" s="212"/>
      <c r="N30" s="214"/>
      <c r="O30" s="215" t="s">
        <v>66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189">
        <v>5</v>
      </c>
      <c r="AB30" s="189"/>
      <c r="AC30" s="189" t="s">
        <v>39</v>
      </c>
      <c r="AD30" s="189"/>
      <c r="AE30" s="189">
        <v>0</v>
      </c>
      <c r="AF30" s="189"/>
      <c r="AG30" s="205" t="s">
        <v>100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67" t="s">
        <v>85</v>
      </c>
      <c r="AT30" s="267"/>
      <c r="AU30" s="267"/>
      <c r="AV30" s="267"/>
      <c r="AW30" s="267"/>
      <c r="AX30" s="267" t="s">
        <v>93</v>
      </c>
      <c r="AY30" s="267"/>
      <c r="AZ30" s="267"/>
      <c r="BA30" s="267"/>
      <c r="BB30" s="267"/>
      <c r="BC30" s="267" t="s">
        <v>93</v>
      </c>
      <c r="BD30" s="267"/>
      <c r="BE30" s="267"/>
      <c r="BF30" s="267"/>
      <c r="BG30" s="268"/>
    </row>
    <row r="31" spans="1:59" ht="14.25" customHeight="1">
      <c r="A31" s="195">
        <v>2</v>
      </c>
      <c r="B31" s="196"/>
      <c r="C31" s="184">
        <v>0.4305555555555556</v>
      </c>
      <c r="D31" s="184"/>
      <c r="E31" s="184"/>
      <c r="F31" s="184"/>
      <c r="G31" s="184"/>
      <c r="H31" s="160" t="s">
        <v>37</v>
      </c>
      <c r="I31" s="160"/>
      <c r="J31" s="184">
        <v>0.4618055555555556</v>
      </c>
      <c r="K31" s="184"/>
      <c r="L31" s="184"/>
      <c r="M31" s="184"/>
      <c r="N31" s="185"/>
      <c r="O31" s="186" t="s">
        <v>10</v>
      </c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60">
        <v>5</v>
      </c>
      <c r="AB31" s="160"/>
      <c r="AC31" s="160" t="s">
        <v>39</v>
      </c>
      <c r="AD31" s="160"/>
      <c r="AE31" s="160">
        <v>2</v>
      </c>
      <c r="AF31" s="160"/>
      <c r="AG31" s="200" t="s">
        <v>5</v>
      </c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  <c r="AS31" s="196" t="s">
        <v>43</v>
      </c>
      <c r="AT31" s="196"/>
      <c r="AU31" s="196"/>
      <c r="AV31" s="196"/>
      <c r="AW31" s="196"/>
      <c r="AX31" s="196" t="s">
        <v>8</v>
      </c>
      <c r="AY31" s="196"/>
      <c r="AZ31" s="196"/>
      <c r="BA31" s="196"/>
      <c r="BB31" s="196"/>
      <c r="BC31" s="196"/>
      <c r="BD31" s="196"/>
      <c r="BE31" s="196"/>
      <c r="BF31" s="196"/>
      <c r="BG31" s="199"/>
    </row>
    <row r="32" spans="1:59" ht="14.25" customHeight="1">
      <c r="A32" s="195">
        <v>3</v>
      </c>
      <c r="B32" s="196"/>
      <c r="C32" s="194">
        <v>0.46527777777777773</v>
      </c>
      <c r="D32" s="184"/>
      <c r="E32" s="184"/>
      <c r="F32" s="184"/>
      <c r="G32" s="184"/>
      <c r="H32" s="160" t="s">
        <v>37</v>
      </c>
      <c r="I32" s="160"/>
      <c r="J32" s="184">
        <v>0.49652777777777773</v>
      </c>
      <c r="K32" s="184"/>
      <c r="L32" s="184"/>
      <c r="M32" s="184"/>
      <c r="N32" s="185"/>
      <c r="O32" s="204" t="s">
        <v>64</v>
      </c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188">
        <v>1</v>
      </c>
      <c r="AB32" s="188"/>
      <c r="AC32" s="188" t="s">
        <v>39</v>
      </c>
      <c r="AD32" s="188"/>
      <c r="AE32" s="188">
        <v>2</v>
      </c>
      <c r="AF32" s="188"/>
      <c r="AG32" s="203" t="s">
        <v>9</v>
      </c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196" t="s">
        <v>98</v>
      </c>
      <c r="AT32" s="196"/>
      <c r="AU32" s="196"/>
      <c r="AV32" s="196"/>
      <c r="AW32" s="196"/>
      <c r="AX32" s="196" t="s">
        <v>43</v>
      </c>
      <c r="AY32" s="196"/>
      <c r="AZ32" s="196"/>
      <c r="BA32" s="196"/>
      <c r="BB32" s="196"/>
      <c r="BC32" s="196"/>
      <c r="BD32" s="196"/>
      <c r="BE32" s="196"/>
      <c r="BF32" s="196"/>
      <c r="BG32" s="199"/>
    </row>
    <row r="33" spans="1:59" ht="14.25" customHeight="1">
      <c r="A33" s="195">
        <v>4</v>
      </c>
      <c r="B33" s="196"/>
      <c r="C33" s="202">
        <v>0.5</v>
      </c>
      <c r="D33" s="202"/>
      <c r="E33" s="202"/>
      <c r="F33" s="202"/>
      <c r="G33" s="202"/>
      <c r="H33" s="188" t="s">
        <v>37</v>
      </c>
      <c r="I33" s="188"/>
      <c r="J33" s="202">
        <v>0.53125</v>
      </c>
      <c r="K33" s="202"/>
      <c r="L33" s="202"/>
      <c r="M33" s="202"/>
      <c r="N33" s="202"/>
      <c r="O33" s="186" t="s">
        <v>5</v>
      </c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60">
        <v>0</v>
      </c>
      <c r="AB33" s="160"/>
      <c r="AC33" s="160" t="s">
        <v>39</v>
      </c>
      <c r="AD33" s="160"/>
      <c r="AE33" s="160">
        <v>4</v>
      </c>
      <c r="AF33" s="160"/>
      <c r="AG33" s="200" t="s">
        <v>49</v>
      </c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1"/>
      <c r="AS33" s="196" t="s">
        <v>8</v>
      </c>
      <c r="AT33" s="196"/>
      <c r="AU33" s="196"/>
      <c r="AV33" s="196"/>
      <c r="AW33" s="196"/>
      <c r="AX33" s="196" t="s">
        <v>90</v>
      </c>
      <c r="AY33" s="196"/>
      <c r="AZ33" s="196"/>
      <c r="BA33" s="196"/>
      <c r="BB33" s="196"/>
      <c r="BC33" s="196"/>
      <c r="BD33" s="196"/>
      <c r="BE33" s="196"/>
      <c r="BF33" s="196"/>
      <c r="BG33" s="199"/>
    </row>
    <row r="34" spans="1:59" ht="14.25" customHeight="1">
      <c r="A34" s="195">
        <v>5</v>
      </c>
      <c r="B34" s="196"/>
      <c r="C34" s="194">
        <v>0.5347222222222222</v>
      </c>
      <c r="D34" s="184"/>
      <c r="E34" s="184"/>
      <c r="F34" s="184"/>
      <c r="G34" s="184"/>
      <c r="H34" s="160" t="s">
        <v>37</v>
      </c>
      <c r="I34" s="160"/>
      <c r="J34" s="184">
        <v>0.5659722222222222</v>
      </c>
      <c r="K34" s="184"/>
      <c r="L34" s="184"/>
      <c r="M34" s="184"/>
      <c r="N34" s="185"/>
      <c r="O34" s="186" t="s">
        <v>69</v>
      </c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60">
        <v>0</v>
      </c>
      <c r="AB34" s="160"/>
      <c r="AC34" s="160" t="s">
        <v>39</v>
      </c>
      <c r="AD34" s="160"/>
      <c r="AE34" s="160">
        <v>12</v>
      </c>
      <c r="AF34" s="160"/>
      <c r="AG34" s="200" t="s">
        <v>66</v>
      </c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1"/>
      <c r="AS34" s="196" t="s">
        <v>93</v>
      </c>
      <c r="AT34" s="196"/>
      <c r="AU34" s="196"/>
      <c r="AV34" s="196"/>
      <c r="AW34" s="196"/>
      <c r="AX34" s="196" t="s">
        <v>45</v>
      </c>
      <c r="AY34" s="196"/>
      <c r="AZ34" s="196"/>
      <c r="BA34" s="196"/>
      <c r="BB34" s="196"/>
      <c r="BC34" s="196" t="s">
        <v>98</v>
      </c>
      <c r="BD34" s="196"/>
      <c r="BE34" s="196"/>
      <c r="BF34" s="196"/>
      <c r="BG34" s="199"/>
    </row>
    <row r="35" spans="1:59" ht="14.25" customHeight="1">
      <c r="A35" s="195">
        <v>6</v>
      </c>
      <c r="B35" s="196"/>
      <c r="C35" s="194">
        <v>0.5694444444444444</v>
      </c>
      <c r="D35" s="184"/>
      <c r="E35" s="184"/>
      <c r="F35" s="184"/>
      <c r="G35" s="184"/>
      <c r="H35" s="160" t="s">
        <v>37</v>
      </c>
      <c r="I35" s="160"/>
      <c r="J35" s="184">
        <v>0.6006944444444444</v>
      </c>
      <c r="K35" s="184"/>
      <c r="L35" s="184"/>
      <c r="M35" s="184"/>
      <c r="N35" s="185"/>
      <c r="O35" s="186" t="s">
        <v>49</v>
      </c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60">
        <v>2</v>
      </c>
      <c r="AB35" s="160"/>
      <c r="AC35" s="160" t="s">
        <v>39</v>
      </c>
      <c r="AD35" s="160"/>
      <c r="AE35" s="160">
        <v>0</v>
      </c>
      <c r="AF35" s="160"/>
      <c r="AG35" s="200" t="s">
        <v>10</v>
      </c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1"/>
      <c r="AS35" s="196" t="s">
        <v>90</v>
      </c>
      <c r="AT35" s="196"/>
      <c r="AU35" s="196"/>
      <c r="AV35" s="196"/>
      <c r="AW35" s="196"/>
      <c r="AX35" s="196" t="s">
        <v>98</v>
      </c>
      <c r="AY35" s="196"/>
      <c r="AZ35" s="196"/>
      <c r="BA35" s="196"/>
      <c r="BB35" s="196"/>
      <c r="BC35" s="196"/>
      <c r="BD35" s="196"/>
      <c r="BE35" s="196"/>
      <c r="BF35" s="196"/>
      <c r="BG35" s="199"/>
    </row>
    <row r="36" spans="1:59" ht="14.25" customHeight="1">
      <c r="A36" s="195">
        <v>7</v>
      </c>
      <c r="B36" s="196"/>
      <c r="C36" s="194">
        <v>0.6041666666666666</v>
      </c>
      <c r="D36" s="184"/>
      <c r="E36" s="184"/>
      <c r="F36" s="184"/>
      <c r="G36" s="184"/>
      <c r="H36" s="160" t="s">
        <v>37</v>
      </c>
      <c r="I36" s="160"/>
      <c r="J36" s="184">
        <v>0.6354166666666666</v>
      </c>
      <c r="K36" s="184"/>
      <c r="L36" s="184"/>
      <c r="M36" s="184"/>
      <c r="N36" s="185"/>
      <c r="O36" s="186" t="s">
        <v>9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60">
        <v>10</v>
      </c>
      <c r="AB36" s="160"/>
      <c r="AC36" s="160" t="s">
        <v>39</v>
      </c>
      <c r="AD36" s="160"/>
      <c r="AE36" s="160">
        <v>0</v>
      </c>
      <c r="AF36" s="160"/>
      <c r="AG36" s="200" t="s">
        <v>69</v>
      </c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1"/>
      <c r="AS36" s="196" t="s">
        <v>45</v>
      </c>
      <c r="AT36" s="196"/>
      <c r="AU36" s="196"/>
      <c r="AV36" s="196"/>
      <c r="AW36" s="196"/>
      <c r="AX36" s="196" t="s">
        <v>85</v>
      </c>
      <c r="AY36" s="196"/>
      <c r="AZ36" s="196"/>
      <c r="BA36" s="196"/>
      <c r="BB36" s="196"/>
      <c r="BC36" s="196"/>
      <c r="BD36" s="196"/>
      <c r="BE36" s="196"/>
      <c r="BF36" s="196"/>
      <c r="BG36" s="199"/>
    </row>
    <row r="37" spans="1:59" ht="14.25" customHeight="1" thickBot="1">
      <c r="A37" s="217">
        <v>8</v>
      </c>
      <c r="B37" s="218"/>
      <c r="C37" s="219">
        <v>0.638888888888889</v>
      </c>
      <c r="D37" s="220"/>
      <c r="E37" s="220"/>
      <c r="F37" s="220"/>
      <c r="G37" s="220"/>
      <c r="H37" s="221" t="s">
        <v>37</v>
      </c>
      <c r="I37" s="221"/>
      <c r="J37" s="220">
        <v>0.6701388888888888</v>
      </c>
      <c r="K37" s="220"/>
      <c r="L37" s="220"/>
      <c r="M37" s="220"/>
      <c r="N37" s="222"/>
      <c r="O37" s="224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226"/>
      <c r="AB37" s="226"/>
      <c r="AC37" s="226" t="s">
        <v>39</v>
      </c>
      <c r="AD37" s="226"/>
      <c r="AE37" s="226"/>
      <c r="AF37" s="226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25"/>
    </row>
    <row r="38" spans="1:59" ht="6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</row>
    <row r="39" spans="1:59" ht="14.25" customHeight="1" thickBot="1">
      <c r="A39" s="216" t="s">
        <v>77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</row>
    <row r="40" spans="1:59" ht="14.25" customHeight="1" thickBot="1">
      <c r="A40" s="223"/>
      <c r="B40" s="208"/>
      <c r="C40" s="208" t="s">
        <v>13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 t="s">
        <v>14</v>
      </c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 t="s">
        <v>15</v>
      </c>
      <c r="AT40" s="208"/>
      <c r="AU40" s="208"/>
      <c r="AV40" s="208"/>
      <c r="AW40" s="208"/>
      <c r="AX40" s="208" t="s">
        <v>16</v>
      </c>
      <c r="AY40" s="208"/>
      <c r="AZ40" s="208"/>
      <c r="BA40" s="208"/>
      <c r="BB40" s="208"/>
      <c r="BC40" s="208" t="s">
        <v>17</v>
      </c>
      <c r="BD40" s="208"/>
      <c r="BE40" s="208"/>
      <c r="BF40" s="208"/>
      <c r="BG40" s="209"/>
    </row>
    <row r="41" spans="1:59" ht="14.25" customHeight="1">
      <c r="A41" s="210">
        <v>1</v>
      </c>
      <c r="B41" s="206"/>
      <c r="C41" s="211">
        <v>0.3958333333333333</v>
      </c>
      <c r="D41" s="212"/>
      <c r="E41" s="212"/>
      <c r="F41" s="212"/>
      <c r="G41" s="212"/>
      <c r="H41" s="213" t="s">
        <v>37</v>
      </c>
      <c r="I41" s="213"/>
      <c r="J41" s="212">
        <v>0.4270833333333333</v>
      </c>
      <c r="K41" s="212"/>
      <c r="L41" s="212"/>
      <c r="M41" s="212"/>
      <c r="N41" s="214"/>
      <c r="O41" s="215" t="s">
        <v>1</v>
      </c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189">
        <v>2</v>
      </c>
      <c r="AB41" s="189"/>
      <c r="AC41" s="189" t="s">
        <v>39</v>
      </c>
      <c r="AD41" s="189"/>
      <c r="AE41" s="189">
        <v>3</v>
      </c>
      <c r="AF41" s="189"/>
      <c r="AG41" s="205" t="s">
        <v>3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6" t="s">
        <v>38</v>
      </c>
      <c r="AT41" s="206"/>
      <c r="AU41" s="206"/>
      <c r="AV41" s="206"/>
      <c r="AW41" s="206"/>
      <c r="AX41" s="206" t="s">
        <v>87</v>
      </c>
      <c r="AY41" s="206"/>
      <c r="AZ41" s="206"/>
      <c r="BA41" s="206"/>
      <c r="BB41" s="206"/>
      <c r="BC41" s="267" t="s">
        <v>93</v>
      </c>
      <c r="BD41" s="267"/>
      <c r="BE41" s="267"/>
      <c r="BF41" s="267"/>
      <c r="BG41" s="268"/>
    </row>
    <row r="42" spans="1:59" ht="14.25" customHeight="1">
      <c r="A42" s="195">
        <v>2</v>
      </c>
      <c r="B42" s="196"/>
      <c r="C42" s="184">
        <v>0.4305555555555556</v>
      </c>
      <c r="D42" s="184"/>
      <c r="E42" s="184"/>
      <c r="F42" s="184"/>
      <c r="G42" s="184"/>
      <c r="H42" s="160" t="s">
        <v>37</v>
      </c>
      <c r="I42" s="160"/>
      <c r="J42" s="184">
        <v>0.4618055555555556</v>
      </c>
      <c r="K42" s="184"/>
      <c r="L42" s="184"/>
      <c r="M42" s="184"/>
      <c r="N42" s="185"/>
      <c r="O42" s="186" t="s">
        <v>101</v>
      </c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60">
        <v>6</v>
      </c>
      <c r="AB42" s="160"/>
      <c r="AC42" s="160" t="s">
        <v>39</v>
      </c>
      <c r="AD42" s="160"/>
      <c r="AE42" s="160">
        <v>0</v>
      </c>
      <c r="AF42" s="160"/>
      <c r="AG42" s="200" t="s">
        <v>102</v>
      </c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1"/>
      <c r="AS42" s="196" t="s">
        <v>94</v>
      </c>
      <c r="AT42" s="196"/>
      <c r="AU42" s="196"/>
      <c r="AV42" s="196"/>
      <c r="AW42" s="196"/>
      <c r="AX42" s="196" t="s">
        <v>95</v>
      </c>
      <c r="AY42" s="196"/>
      <c r="AZ42" s="196"/>
      <c r="BA42" s="196"/>
      <c r="BB42" s="196"/>
      <c r="BC42" s="196"/>
      <c r="BD42" s="196"/>
      <c r="BE42" s="196"/>
      <c r="BF42" s="196"/>
      <c r="BG42" s="199"/>
    </row>
    <row r="43" spans="1:59" ht="14.25" customHeight="1">
      <c r="A43" s="195">
        <v>3</v>
      </c>
      <c r="B43" s="196"/>
      <c r="C43" s="194">
        <v>0.46527777777777773</v>
      </c>
      <c r="D43" s="184"/>
      <c r="E43" s="184"/>
      <c r="F43" s="184"/>
      <c r="G43" s="184"/>
      <c r="H43" s="160" t="s">
        <v>37</v>
      </c>
      <c r="I43" s="160"/>
      <c r="J43" s="184">
        <v>0.49652777777777773</v>
      </c>
      <c r="K43" s="184"/>
      <c r="L43" s="184"/>
      <c r="M43" s="184"/>
      <c r="N43" s="185"/>
      <c r="O43" s="204" t="s">
        <v>3</v>
      </c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188">
        <v>0</v>
      </c>
      <c r="AB43" s="188"/>
      <c r="AC43" s="188" t="s">
        <v>39</v>
      </c>
      <c r="AD43" s="188"/>
      <c r="AE43" s="188">
        <v>5</v>
      </c>
      <c r="AF43" s="188"/>
      <c r="AG43" s="203" t="s">
        <v>48</v>
      </c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196" t="s">
        <v>87</v>
      </c>
      <c r="AT43" s="196"/>
      <c r="AU43" s="196"/>
      <c r="AV43" s="196"/>
      <c r="AW43" s="196"/>
      <c r="AX43" s="196" t="s">
        <v>11</v>
      </c>
      <c r="AY43" s="196"/>
      <c r="AZ43" s="196"/>
      <c r="BA43" s="196"/>
      <c r="BB43" s="196"/>
      <c r="BC43" s="196"/>
      <c r="BD43" s="196"/>
      <c r="BE43" s="196"/>
      <c r="BF43" s="196"/>
      <c r="BG43" s="199"/>
    </row>
    <row r="44" spans="1:59" ht="14.25" customHeight="1">
      <c r="A44" s="195">
        <v>4</v>
      </c>
      <c r="B44" s="196"/>
      <c r="C44" s="202">
        <v>0.5</v>
      </c>
      <c r="D44" s="202"/>
      <c r="E44" s="202"/>
      <c r="F44" s="202"/>
      <c r="G44" s="202"/>
      <c r="H44" s="188" t="s">
        <v>37</v>
      </c>
      <c r="I44" s="188"/>
      <c r="J44" s="202">
        <v>0.53125</v>
      </c>
      <c r="K44" s="202"/>
      <c r="L44" s="202"/>
      <c r="M44" s="202"/>
      <c r="N44" s="202"/>
      <c r="O44" s="186" t="s">
        <v>46</v>
      </c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60">
        <v>0</v>
      </c>
      <c r="AB44" s="160"/>
      <c r="AC44" s="160" t="s">
        <v>39</v>
      </c>
      <c r="AD44" s="160"/>
      <c r="AE44" s="160">
        <v>1</v>
      </c>
      <c r="AF44" s="160"/>
      <c r="AG44" s="200" t="s">
        <v>62</v>
      </c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96" t="s">
        <v>95</v>
      </c>
      <c r="AT44" s="196"/>
      <c r="AU44" s="196"/>
      <c r="AV44" s="196"/>
      <c r="AW44" s="196"/>
      <c r="AX44" s="196" t="s">
        <v>2</v>
      </c>
      <c r="AY44" s="196"/>
      <c r="AZ44" s="196"/>
      <c r="BA44" s="196"/>
      <c r="BB44" s="196"/>
      <c r="BC44" s="196"/>
      <c r="BD44" s="196"/>
      <c r="BE44" s="196"/>
      <c r="BF44" s="196"/>
      <c r="BG44" s="199"/>
    </row>
    <row r="45" spans="1:59" ht="14.25" customHeight="1">
      <c r="A45" s="195">
        <v>5</v>
      </c>
      <c r="B45" s="196"/>
      <c r="C45" s="194">
        <v>0.5347222222222222</v>
      </c>
      <c r="D45" s="184"/>
      <c r="E45" s="184"/>
      <c r="F45" s="184"/>
      <c r="G45" s="184"/>
      <c r="H45" s="160" t="s">
        <v>37</v>
      </c>
      <c r="I45" s="160"/>
      <c r="J45" s="184">
        <v>0.5659722222222222</v>
      </c>
      <c r="K45" s="184"/>
      <c r="L45" s="184"/>
      <c r="M45" s="184"/>
      <c r="N45" s="185"/>
      <c r="O45" s="186" t="s">
        <v>47</v>
      </c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60">
        <v>5</v>
      </c>
      <c r="AB45" s="160"/>
      <c r="AC45" s="160" t="s">
        <v>39</v>
      </c>
      <c r="AD45" s="160"/>
      <c r="AE45" s="160">
        <v>1</v>
      </c>
      <c r="AF45" s="160"/>
      <c r="AG45" s="200" t="s">
        <v>1</v>
      </c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1"/>
      <c r="AS45" s="196" t="s">
        <v>6</v>
      </c>
      <c r="AT45" s="196"/>
      <c r="AU45" s="196"/>
      <c r="AV45" s="196"/>
      <c r="AW45" s="196"/>
      <c r="AX45" s="196" t="s">
        <v>38</v>
      </c>
      <c r="AY45" s="196"/>
      <c r="AZ45" s="196"/>
      <c r="BA45" s="196"/>
      <c r="BB45" s="196"/>
      <c r="BC45" s="196" t="s">
        <v>98</v>
      </c>
      <c r="BD45" s="196"/>
      <c r="BE45" s="196"/>
      <c r="BF45" s="196"/>
      <c r="BG45" s="199"/>
    </row>
    <row r="46" spans="1:59" ht="14.25" customHeight="1">
      <c r="A46" s="195">
        <v>6</v>
      </c>
      <c r="B46" s="196"/>
      <c r="C46" s="194">
        <v>0.5694444444444444</v>
      </c>
      <c r="D46" s="184"/>
      <c r="E46" s="184"/>
      <c r="F46" s="184"/>
      <c r="G46" s="184"/>
      <c r="H46" s="160" t="s">
        <v>37</v>
      </c>
      <c r="I46" s="160"/>
      <c r="J46" s="184">
        <v>0.6006944444444444</v>
      </c>
      <c r="K46" s="184"/>
      <c r="L46" s="184"/>
      <c r="M46" s="184"/>
      <c r="N46" s="185"/>
      <c r="O46" s="186" t="s">
        <v>61</v>
      </c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60">
        <v>1</v>
      </c>
      <c r="AB46" s="160"/>
      <c r="AC46" s="160" t="s">
        <v>39</v>
      </c>
      <c r="AD46" s="160"/>
      <c r="AE46" s="160">
        <v>1</v>
      </c>
      <c r="AF46" s="160"/>
      <c r="AG46" s="200" t="s">
        <v>103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96" t="s">
        <v>92</v>
      </c>
      <c r="AT46" s="196"/>
      <c r="AU46" s="196"/>
      <c r="AV46" s="196"/>
      <c r="AW46" s="196"/>
      <c r="AX46" s="196" t="s">
        <v>94</v>
      </c>
      <c r="AY46" s="196"/>
      <c r="AZ46" s="196"/>
      <c r="BA46" s="196"/>
      <c r="BB46" s="196"/>
      <c r="BC46" s="196"/>
      <c r="BD46" s="196"/>
      <c r="BE46" s="196"/>
      <c r="BF46" s="196"/>
      <c r="BG46" s="199"/>
    </row>
    <row r="47" spans="1:59" ht="14.25" customHeight="1">
      <c r="A47" s="195">
        <v>7</v>
      </c>
      <c r="B47" s="196"/>
      <c r="C47" s="194">
        <v>0.6041666666666666</v>
      </c>
      <c r="D47" s="184"/>
      <c r="E47" s="184"/>
      <c r="F47" s="184"/>
      <c r="G47" s="184"/>
      <c r="H47" s="160" t="s">
        <v>37</v>
      </c>
      <c r="I47" s="160"/>
      <c r="J47" s="184">
        <v>0.6354166666666666</v>
      </c>
      <c r="K47" s="184"/>
      <c r="L47" s="184"/>
      <c r="M47" s="184"/>
      <c r="N47" s="185"/>
      <c r="O47" s="186" t="s">
        <v>48</v>
      </c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60">
        <v>2</v>
      </c>
      <c r="AB47" s="160"/>
      <c r="AC47" s="160" t="s">
        <v>39</v>
      </c>
      <c r="AD47" s="160"/>
      <c r="AE47" s="160">
        <v>0</v>
      </c>
      <c r="AF47" s="160"/>
      <c r="AG47" s="200" t="s">
        <v>47</v>
      </c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1"/>
      <c r="AS47" s="196" t="s">
        <v>11</v>
      </c>
      <c r="AT47" s="196"/>
      <c r="AU47" s="196"/>
      <c r="AV47" s="196"/>
      <c r="AW47" s="196"/>
      <c r="AX47" s="196" t="s">
        <v>6</v>
      </c>
      <c r="AY47" s="196"/>
      <c r="AZ47" s="196"/>
      <c r="BA47" s="196"/>
      <c r="BB47" s="196"/>
      <c r="BC47" s="196"/>
      <c r="BD47" s="196"/>
      <c r="BE47" s="196"/>
      <c r="BF47" s="196"/>
      <c r="BG47" s="199"/>
    </row>
    <row r="48" spans="1:59" ht="14.25" customHeight="1" thickBot="1">
      <c r="A48" s="217">
        <v>8</v>
      </c>
      <c r="B48" s="218"/>
      <c r="C48" s="219">
        <v>0.638888888888889</v>
      </c>
      <c r="D48" s="220"/>
      <c r="E48" s="220"/>
      <c r="F48" s="220"/>
      <c r="G48" s="220"/>
      <c r="H48" s="221" t="s">
        <v>37</v>
      </c>
      <c r="I48" s="221"/>
      <c r="J48" s="220">
        <v>0.6701388888888888</v>
      </c>
      <c r="K48" s="220"/>
      <c r="L48" s="220"/>
      <c r="M48" s="220"/>
      <c r="N48" s="222"/>
      <c r="O48" s="224" t="s">
        <v>62</v>
      </c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226">
        <v>2</v>
      </c>
      <c r="AB48" s="226"/>
      <c r="AC48" s="226" t="s">
        <v>39</v>
      </c>
      <c r="AD48" s="226"/>
      <c r="AE48" s="226">
        <v>3</v>
      </c>
      <c r="AF48" s="226"/>
      <c r="AG48" s="227" t="s">
        <v>61</v>
      </c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8"/>
      <c r="AS48" s="218" t="s">
        <v>2</v>
      </c>
      <c r="AT48" s="218"/>
      <c r="AU48" s="218"/>
      <c r="AV48" s="218"/>
      <c r="AW48" s="218"/>
      <c r="AX48" s="218" t="s">
        <v>92</v>
      </c>
      <c r="AY48" s="218"/>
      <c r="AZ48" s="218"/>
      <c r="BA48" s="218"/>
      <c r="BB48" s="218"/>
      <c r="BC48" s="218"/>
      <c r="BD48" s="218"/>
      <c r="BE48" s="218"/>
      <c r="BF48" s="218"/>
      <c r="BG48" s="225"/>
    </row>
    <row r="49" spans="1:59" ht="6.75" customHeight="1">
      <c r="A49" s="83"/>
      <c r="B49" s="83"/>
      <c r="C49" s="82"/>
      <c r="D49" s="82"/>
      <c r="E49" s="82"/>
      <c r="F49" s="82"/>
      <c r="G49" s="82"/>
      <c r="H49" s="83"/>
      <c r="I49" s="83"/>
      <c r="J49" s="82"/>
      <c r="K49" s="82"/>
      <c r="L49" s="82"/>
      <c r="M49" s="82"/>
      <c r="N49" s="82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3"/>
      <c r="AB49" s="83"/>
      <c r="AC49" s="83"/>
      <c r="AD49" s="83"/>
      <c r="AE49" s="83"/>
      <c r="AF49" s="83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</row>
    <row r="50" spans="1:59" ht="14.25" customHeight="1" thickBot="1">
      <c r="A50" s="197" t="s">
        <v>78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ht="14.25" customHeight="1" thickBot="1">
      <c r="A51" s="223"/>
      <c r="B51" s="208"/>
      <c r="C51" s="208" t="s">
        <v>13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 t="s">
        <v>14</v>
      </c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 t="s">
        <v>15</v>
      </c>
      <c r="AT51" s="208"/>
      <c r="AU51" s="208"/>
      <c r="AV51" s="208"/>
      <c r="AW51" s="208"/>
      <c r="AX51" s="208" t="s">
        <v>16</v>
      </c>
      <c r="AY51" s="208"/>
      <c r="AZ51" s="208"/>
      <c r="BA51" s="208"/>
      <c r="BB51" s="208"/>
      <c r="BC51" s="208" t="s">
        <v>17</v>
      </c>
      <c r="BD51" s="208"/>
      <c r="BE51" s="208"/>
      <c r="BF51" s="208"/>
      <c r="BG51" s="209"/>
    </row>
    <row r="52" spans="1:59" ht="14.25" customHeight="1">
      <c r="A52" s="210">
        <v>1</v>
      </c>
      <c r="B52" s="206"/>
      <c r="C52" s="211">
        <v>0.3958333333333333</v>
      </c>
      <c r="D52" s="212"/>
      <c r="E52" s="212"/>
      <c r="F52" s="212"/>
      <c r="G52" s="212"/>
      <c r="H52" s="213" t="s">
        <v>37</v>
      </c>
      <c r="I52" s="213"/>
      <c r="J52" s="212">
        <v>0.4270833333333333</v>
      </c>
      <c r="K52" s="212"/>
      <c r="L52" s="212"/>
      <c r="M52" s="212"/>
      <c r="N52" s="214"/>
      <c r="O52" s="215" t="s">
        <v>47</v>
      </c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189">
        <v>2</v>
      </c>
      <c r="AB52" s="189"/>
      <c r="AC52" s="189" t="s">
        <v>128</v>
      </c>
      <c r="AD52" s="189"/>
      <c r="AE52" s="189">
        <v>6</v>
      </c>
      <c r="AF52" s="189"/>
      <c r="AG52" s="205" t="s">
        <v>82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6" t="s">
        <v>86</v>
      </c>
      <c r="AT52" s="206"/>
      <c r="AU52" s="206"/>
      <c r="AV52" s="206"/>
      <c r="AW52" s="206"/>
      <c r="AX52" s="206" t="s">
        <v>6</v>
      </c>
      <c r="AY52" s="206"/>
      <c r="AZ52" s="206"/>
      <c r="BA52" s="206"/>
      <c r="BB52" s="206"/>
      <c r="BC52" s="206" t="s">
        <v>111</v>
      </c>
      <c r="BD52" s="206"/>
      <c r="BE52" s="206"/>
      <c r="BF52" s="206"/>
      <c r="BG52" s="207"/>
    </row>
    <row r="53" spans="1:59" ht="14.25" customHeight="1">
      <c r="A53" s="195">
        <v>2</v>
      </c>
      <c r="B53" s="196"/>
      <c r="C53" s="184">
        <v>0.4305555555555556</v>
      </c>
      <c r="D53" s="184"/>
      <c r="E53" s="184"/>
      <c r="F53" s="184"/>
      <c r="G53" s="184"/>
      <c r="H53" s="160" t="s">
        <v>37</v>
      </c>
      <c r="I53" s="160"/>
      <c r="J53" s="184">
        <v>0.4618055555555556</v>
      </c>
      <c r="K53" s="184"/>
      <c r="L53" s="184"/>
      <c r="M53" s="184"/>
      <c r="N53" s="185"/>
      <c r="O53" s="186" t="s">
        <v>66</v>
      </c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60">
        <v>4</v>
      </c>
      <c r="AB53" s="160"/>
      <c r="AC53" s="160" t="s">
        <v>128</v>
      </c>
      <c r="AD53" s="160"/>
      <c r="AE53" s="160">
        <v>1</v>
      </c>
      <c r="AF53" s="160"/>
      <c r="AG53" s="200" t="s">
        <v>80</v>
      </c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1"/>
      <c r="AS53" s="196" t="s">
        <v>92</v>
      </c>
      <c r="AT53" s="196"/>
      <c r="AU53" s="196"/>
      <c r="AV53" s="196"/>
      <c r="AW53" s="196"/>
      <c r="AX53" s="196" t="s">
        <v>7</v>
      </c>
      <c r="AY53" s="196"/>
      <c r="AZ53" s="196"/>
      <c r="BA53" s="196"/>
      <c r="BB53" s="196"/>
      <c r="BC53" s="196"/>
      <c r="BD53" s="196"/>
      <c r="BE53" s="196"/>
      <c r="BF53" s="196"/>
      <c r="BG53" s="199"/>
    </row>
    <row r="54" spans="1:59" ht="14.25" customHeight="1">
      <c r="A54" s="195">
        <v>3</v>
      </c>
      <c r="B54" s="196"/>
      <c r="C54" s="194">
        <v>0.46527777777777773</v>
      </c>
      <c r="D54" s="184"/>
      <c r="E54" s="184"/>
      <c r="F54" s="184"/>
      <c r="G54" s="184"/>
      <c r="H54" s="160" t="s">
        <v>37</v>
      </c>
      <c r="I54" s="160"/>
      <c r="J54" s="184">
        <v>0.49652777777777773</v>
      </c>
      <c r="K54" s="184"/>
      <c r="L54" s="184"/>
      <c r="M54" s="184"/>
      <c r="N54" s="185"/>
      <c r="O54" s="204" t="s">
        <v>60</v>
      </c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188">
        <v>2</v>
      </c>
      <c r="AB54" s="188"/>
      <c r="AC54" s="188" t="s">
        <v>128</v>
      </c>
      <c r="AD54" s="188"/>
      <c r="AE54" s="188">
        <v>0</v>
      </c>
      <c r="AF54" s="188"/>
      <c r="AG54" s="203" t="s">
        <v>3</v>
      </c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196" t="s">
        <v>94</v>
      </c>
      <c r="AT54" s="196"/>
      <c r="AU54" s="196"/>
      <c r="AV54" s="196"/>
      <c r="AW54" s="196"/>
      <c r="AX54" s="196" t="s">
        <v>93</v>
      </c>
      <c r="AY54" s="196"/>
      <c r="AZ54" s="196"/>
      <c r="BA54" s="196"/>
      <c r="BB54" s="196"/>
      <c r="BC54" s="196"/>
      <c r="BD54" s="196"/>
      <c r="BE54" s="196"/>
      <c r="BF54" s="196"/>
      <c r="BG54" s="199"/>
    </row>
    <row r="55" spans="1:59" ht="14.25" customHeight="1">
      <c r="A55" s="195">
        <v>4</v>
      </c>
      <c r="B55" s="196"/>
      <c r="C55" s="202">
        <v>0.5</v>
      </c>
      <c r="D55" s="202"/>
      <c r="E55" s="202"/>
      <c r="F55" s="202"/>
      <c r="G55" s="202"/>
      <c r="H55" s="188" t="s">
        <v>37</v>
      </c>
      <c r="I55" s="188"/>
      <c r="J55" s="202">
        <v>0.53125</v>
      </c>
      <c r="K55" s="202"/>
      <c r="L55" s="202"/>
      <c r="M55" s="202"/>
      <c r="N55" s="202"/>
      <c r="O55" s="186" t="s">
        <v>61</v>
      </c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60">
        <v>8</v>
      </c>
      <c r="AB55" s="160"/>
      <c r="AC55" s="160" t="s">
        <v>128</v>
      </c>
      <c r="AD55" s="160"/>
      <c r="AE55" s="160">
        <v>0</v>
      </c>
      <c r="AF55" s="160"/>
      <c r="AG55" s="200" t="s">
        <v>69</v>
      </c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96" t="s">
        <v>7</v>
      </c>
      <c r="AT55" s="196"/>
      <c r="AU55" s="196"/>
      <c r="AV55" s="196"/>
      <c r="AW55" s="196"/>
      <c r="AX55" s="196" t="s">
        <v>95</v>
      </c>
      <c r="AY55" s="196"/>
      <c r="AZ55" s="196"/>
      <c r="BA55" s="196"/>
      <c r="BB55" s="196"/>
      <c r="BC55" s="196" t="s">
        <v>90</v>
      </c>
      <c r="BD55" s="196"/>
      <c r="BE55" s="196"/>
      <c r="BF55" s="196"/>
      <c r="BG55" s="199"/>
    </row>
    <row r="56" spans="1:59" ht="14.25" customHeight="1">
      <c r="A56" s="195">
        <v>5</v>
      </c>
      <c r="B56" s="196"/>
      <c r="C56" s="194">
        <v>0.5347222222222222</v>
      </c>
      <c r="D56" s="184"/>
      <c r="E56" s="184"/>
      <c r="F56" s="184"/>
      <c r="G56" s="184"/>
      <c r="H56" s="160" t="s">
        <v>37</v>
      </c>
      <c r="I56" s="160"/>
      <c r="J56" s="184">
        <v>0.5659722222222222</v>
      </c>
      <c r="K56" s="184"/>
      <c r="L56" s="184"/>
      <c r="M56" s="184"/>
      <c r="N56" s="185"/>
      <c r="O56" s="186" t="s">
        <v>99</v>
      </c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60">
        <v>1</v>
      </c>
      <c r="AB56" s="160"/>
      <c r="AC56" s="160" t="s">
        <v>128</v>
      </c>
      <c r="AD56" s="160"/>
      <c r="AE56" s="160">
        <v>1</v>
      </c>
      <c r="AF56" s="160"/>
      <c r="AG56" s="200" t="s">
        <v>5</v>
      </c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1"/>
      <c r="AS56" s="196" t="s">
        <v>6</v>
      </c>
      <c r="AT56" s="196"/>
      <c r="AU56" s="196"/>
      <c r="AV56" s="196"/>
      <c r="AW56" s="196"/>
      <c r="AX56" s="196" t="s">
        <v>98</v>
      </c>
      <c r="AY56" s="196"/>
      <c r="AZ56" s="196"/>
      <c r="BA56" s="196"/>
      <c r="BB56" s="196"/>
      <c r="BC56" s="196"/>
      <c r="BD56" s="196"/>
      <c r="BE56" s="196"/>
      <c r="BF56" s="196"/>
      <c r="BG56" s="199"/>
    </row>
    <row r="57" spans="1:59" ht="14.25" customHeight="1">
      <c r="A57" s="195">
        <v>6</v>
      </c>
      <c r="B57" s="196"/>
      <c r="C57" s="239">
        <v>0.5694444444444444</v>
      </c>
      <c r="D57" s="240"/>
      <c r="E57" s="240"/>
      <c r="F57" s="240"/>
      <c r="G57" s="240"/>
      <c r="H57" s="241" t="s">
        <v>37</v>
      </c>
      <c r="I57" s="241"/>
      <c r="J57" s="240">
        <v>0.6006944444444444</v>
      </c>
      <c r="K57" s="240"/>
      <c r="L57" s="240"/>
      <c r="M57" s="240"/>
      <c r="N57" s="242"/>
      <c r="O57" s="186" t="s">
        <v>69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60">
        <v>0</v>
      </c>
      <c r="AB57" s="160"/>
      <c r="AC57" s="160" t="s">
        <v>128</v>
      </c>
      <c r="AD57" s="160"/>
      <c r="AE57" s="160">
        <v>14</v>
      </c>
      <c r="AF57" s="160"/>
      <c r="AG57" s="200" t="s">
        <v>64</v>
      </c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96" t="s">
        <v>93</v>
      </c>
      <c r="AT57" s="196"/>
      <c r="AU57" s="196"/>
      <c r="AV57" s="196"/>
      <c r="AW57" s="196"/>
      <c r="AX57" s="196" t="s">
        <v>113</v>
      </c>
      <c r="AY57" s="196"/>
      <c r="AZ57" s="196"/>
      <c r="BA57" s="196"/>
      <c r="BB57" s="196"/>
      <c r="BC57" s="196"/>
      <c r="BD57" s="196"/>
      <c r="BE57" s="196"/>
      <c r="BF57" s="196"/>
      <c r="BG57" s="199"/>
    </row>
    <row r="58" spans="1:59" ht="14.25" customHeight="1" thickBot="1">
      <c r="A58" s="243">
        <v>7</v>
      </c>
      <c r="B58" s="232"/>
      <c r="C58" s="219">
        <v>0.5833333333333334</v>
      </c>
      <c r="D58" s="220"/>
      <c r="E58" s="220"/>
      <c r="F58" s="220"/>
      <c r="G58" s="220"/>
      <c r="H58" s="221" t="s">
        <v>39</v>
      </c>
      <c r="I58" s="221"/>
      <c r="J58" s="220">
        <v>0.607638888888889</v>
      </c>
      <c r="K58" s="220"/>
      <c r="L58" s="220"/>
      <c r="M58" s="220"/>
      <c r="N58" s="222"/>
      <c r="O58" s="233" t="s">
        <v>5</v>
      </c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21">
        <v>0</v>
      </c>
      <c r="AB58" s="221"/>
      <c r="AC58" s="221" t="s">
        <v>128</v>
      </c>
      <c r="AD58" s="221"/>
      <c r="AE58" s="221">
        <v>5</v>
      </c>
      <c r="AF58" s="221"/>
      <c r="AG58" s="235" t="s">
        <v>48</v>
      </c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6"/>
      <c r="AS58" s="232" t="s">
        <v>98</v>
      </c>
      <c r="AT58" s="232"/>
      <c r="AU58" s="232"/>
      <c r="AV58" s="232"/>
      <c r="AW58" s="232"/>
      <c r="AX58" s="232" t="s">
        <v>8</v>
      </c>
      <c r="AY58" s="232"/>
      <c r="AZ58" s="232"/>
      <c r="BA58" s="232"/>
      <c r="BB58" s="232"/>
      <c r="BC58" s="232"/>
      <c r="BD58" s="232"/>
      <c r="BE58" s="232"/>
      <c r="BF58" s="232"/>
      <c r="BG58" s="274"/>
    </row>
    <row r="59" spans="1:59" ht="14.25" customHeight="1">
      <c r="A59" s="83"/>
      <c r="B59" s="83"/>
      <c r="C59" s="90"/>
      <c r="D59" s="90"/>
      <c r="E59" s="90"/>
      <c r="F59" s="90"/>
      <c r="G59" s="90"/>
      <c r="H59" s="88"/>
      <c r="I59" s="88"/>
      <c r="J59" s="90"/>
      <c r="K59" s="90"/>
      <c r="L59" s="90"/>
      <c r="M59" s="90"/>
      <c r="N59" s="90"/>
      <c r="O59" s="89"/>
      <c r="P59" s="89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3"/>
      <c r="AB59" s="83"/>
      <c r="AC59" s="83"/>
      <c r="AD59" s="83"/>
      <c r="AE59" s="83"/>
      <c r="AF59" s="83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0" spans="1:59" ht="14.25" customHeight="1">
      <c r="A60" s="83"/>
      <c r="B60" s="83"/>
      <c r="C60" s="82"/>
      <c r="D60" s="82"/>
      <c r="E60" s="82"/>
      <c r="F60" s="82"/>
      <c r="G60" s="82"/>
      <c r="H60" s="83"/>
      <c r="I60" s="83"/>
      <c r="J60" s="82"/>
      <c r="K60" s="82"/>
      <c r="L60" s="82"/>
      <c r="M60" s="82"/>
      <c r="N60" s="82"/>
      <c r="O60" s="84"/>
      <c r="P60" s="84"/>
      <c r="Q60" s="84"/>
      <c r="R60" s="84"/>
      <c r="S60" s="190" t="s">
        <v>130</v>
      </c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85"/>
      <c r="AL60" s="85"/>
      <c r="AM60" s="85"/>
      <c r="AN60" s="85"/>
      <c r="AO60" s="85"/>
      <c r="AP60" s="85"/>
      <c r="AQ60" s="85"/>
      <c r="AR60" s="85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</row>
    <row r="61" spans="1:59" ht="14.25" customHeight="1">
      <c r="A61" s="83"/>
      <c r="B61" s="83"/>
      <c r="C61" s="82"/>
      <c r="D61" s="82"/>
      <c r="E61" s="82"/>
      <c r="F61" s="82"/>
      <c r="G61" s="82"/>
      <c r="H61" s="83"/>
      <c r="I61" s="83"/>
      <c r="J61" s="82"/>
      <c r="K61" s="82"/>
      <c r="L61" s="82"/>
      <c r="M61" s="82"/>
      <c r="N61" s="82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3"/>
      <c r="AB61" s="83"/>
      <c r="AC61" s="83"/>
      <c r="AD61" s="83"/>
      <c r="AE61" s="83"/>
      <c r="AF61" s="83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</row>
    <row r="62" spans="1:59" ht="14.25" customHeight="1">
      <c r="A62" s="83"/>
      <c r="B62" s="83"/>
      <c r="C62" s="82"/>
      <c r="D62" s="82"/>
      <c r="E62" s="82"/>
      <c r="F62" s="82"/>
      <c r="G62" s="82"/>
      <c r="H62" s="83"/>
      <c r="I62" s="83"/>
      <c r="J62" s="82"/>
      <c r="K62" s="82"/>
      <c r="L62" s="82"/>
      <c r="M62" s="82"/>
      <c r="N62" s="82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3"/>
      <c r="AB62" s="83"/>
      <c r="AC62" s="83"/>
      <c r="AD62" s="83"/>
      <c r="AE62" s="83"/>
      <c r="AF62" s="83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</row>
    <row r="63" spans="1:59" ht="14.25" customHeight="1">
      <c r="A63" s="83"/>
      <c r="B63" s="83"/>
      <c r="C63" s="82"/>
      <c r="D63" s="82"/>
      <c r="E63" s="82"/>
      <c r="F63" s="82"/>
      <c r="G63" s="82"/>
      <c r="H63" s="83"/>
      <c r="I63" s="83"/>
      <c r="J63" s="82"/>
      <c r="K63" s="82"/>
      <c r="L63" s="82"/>
      <c r="M63" s="82"/>
      <c r="N63" s="82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3"/>
      <c r="AB63" s="83"/>
      <c r="AC63" s="83"/>
      <c r="AD63" s="83"/>
      <c r="AE63" s="83"/>
      <c r="AF63" s="83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</row>
    <row r="64" spans="1:59" ht="6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ht="6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60" ht="19.5" customHeight="1">
      <c r="A66" s="314" t="s">
        <v>71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79"/>
    </row>
    <row r="67" spans="1:60" ht="6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79"/>
    </row>
    <row r="68" spans="1:60" ht="1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315" t="s">
        <v>0</v>
      </c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79"/>
    </row>
    <row r="69" spans="1:60" ht="6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79"/>
    </row>
    <row r="70" spans="1:60" ht="13.5" customHeight="1" thickBot="1">
      <c r="A70" s="197" t="s">
        <v>79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79"/>
    </row>
    <row r="71" spans="1:60" ht="13.5" customHeight="1" thickBot="1">
      <c r="A71" s="223"/>
      <c r="B71" s="208"/>
      <c r="C71" s="208" t="s">
        <v>13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 t="s">
        <v>14</v>
      </c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 t="s">
        <v>15</v>
      </c>
      <c r="AT71" s="208"/>
      <c r="AU71" s="208"/>
      <c r="AV71" s="208"/>
      <c r="AW71" s="208"/>
      <c r="AX71" s="208" t="s">
        <v>16</v>
      </c>
      <c r="AY71" s="208"/>
      <c r="AZ71" s="208"/>
      <c r="BA71" s="208"/>
      <c r="BB71" s="208"/>
      <c r="BC71" s="208" t="s">
        <v>17</v>
      </c>
      <c r="BD71" s="208"/>
      <c r="BE71" s="208"/>
      <c r="BF71" s="208"/>
      <c r="BG71" s="209"/>
      <c r="BH71" s="79"/>
    </row>
    <row r="72" spans="1:60" ht="13.5" customHeight="1">
      <c r="A72" s="210">
        <v>1</v>
      </c>
      <c r="B72" s="206"/>
      <c r="C72" s="211">
        <v>0.3958333333333333</v>
      </c>
      <c r="D72" s="212"/>
      <c r="E72" s="212"/>
      <c r="F72" s="212"/>
      <c r="G72" s="212"/>
      <c r="H72" s="213" t="s">
        <v>37</v>
      </c>
      <c r="I72" s="213"/>
      <c r="J72" s="212">
        <v>0.4270833333333333</v>
      </c>
      <c r="K72" s="212"/>
      <c r="L72" s="212"/>
      <c r="M72" s="212"/>
      <c r="N72" s="214"/>
      <c r="O72" s="215" t="s">
        <v>3</v>
      </c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189">
        <v>0</v>
      </c>
      <c r="AB72" s="189"/>
      <c r="AC72" s="189" t="s">
        <v>128</v>
      </c>
      <c r="AD72" s="189"/>
      <c r="AE72" s="189">
        <v>2</v>
      </c>
      <c r="AF72" s="189"/>
      <c r="AG72" s="205" t="s">
        <v>10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6" t="s">
        <v>11</v>
      </c>
      <c r="AT72" s="206"/>
      <c r="AU72" s="206"/>
      <c r="AV72" s="206"/>
      <c r="AW72" s="206"/>
      <c r="AX72" s="206" t="s">
        <v>89</v>
      </c>
      <c r="AY72" s="206"/>
      <c r="AZ72" s="206"/>
      <c r="BA72" s="206"/>
      <c r="BB72" s="206"/>
      <c r="BC72" s="206" t="s">
        <v>111</v>
      </c>
      <c r="BD72" s="206"/>
      <c r="BE72" s="206"/>
      <c r="BF72" s="206"/>
      <c r="BG72" s="207"/>
      <c r="BH72" s="79"/>
    </row>
    <row r="73" spans="1:60" ht="13.5" customHeight="1">
      <c r="A73" s="195">
        <v>2</v>
      </c>
      <c r="B73" s="196"/>
      <c r="C73" s="184">
        <v>0.4305555555555556</v>
      </c>
      <c r="D73" s="184"/>
      <c r="E73" s="184"/>
      <c r="F73" s="184"/>
      <c r="G73" s="184"/>
      <c r="H73" s="160" t="s">
        <v>37</v>
      </c>
      <c r="I73" s="160"/>
      <c r="J73" s="184">
        <v>0.4618055555555556</v>
      </c>
      <c r="K73" s="184"/>
      <c r="L73" s="184"/>
      <c r="M73" s="184"/>
      <c r="N73" s="185"/>
      <c r="O73" s="186" t="s">
        <v>96</v>
      </c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60">
        <v>1</v>
      </c>
      <c r="AB73" s="160"/>
      <c r="AC73" s="160" t="s">
        <v>128</v>
      </c>
      <c r="AD73" s="160"/>
      <c r="AE73" s="160">
        <v>8</v>
      </c>
      <c r="AF73" s="160"/>
      <c r="AG73" s="200" t="s">
        <v>81</v>
      </c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96" t="s">
        <v>95</v>
      </c>
      <c r="AT73" s="196"/>
      <c r="AU73" s="196"/>
      <c r="AV73" s="196"/>
      <c r="AW73" s="196"/>
      <c r="AX73" s="196" t="s">
        <v>85</v>
      </c>
      <c r="AY73" s="196"/>
      <c r="AZ73" s="196"/>
      <c r="BA73" s="196"/>
      <c r="BB73" s="196"/>
      <c r="BC73" s="196"/>
      <c r="BD73" s="196"/>
      <c r="BE73" s="196"/>
      <c r="BF73" s="196"/>
      <c r="BG73" s="199"/>
      <c r="BH73" s="79"/>
    </row>
    <row r="74" spans="1:60" ht="13.5" customHeight="1">
      <c r="A74" s="195">
        <v>3</v>
      </c>
      <c r="B74" s="196"/>
      <c r="C74" s="194">
        <v>0.46527777777777773</v>
      </c>
      <c r="D74" s="184"/>
      <c r="E74" s="184"/>
      <c r="F74" s="184"/>
      <c r="G74" s="184"/>
      <c r="H74" s="160" t="s">
        <v>37</v>
      </c>
      <c r="I74" s="160"/>
      <c r="J74" s="184">
        <v>0.49652777777777773</v>
      </c>
      <c r="K74" s="184"/>
      <c r="L74" s="184"/>
      <c r="M74" s="184"/>
      <c r="N74" s="185"/>
      <c r="O74" s="204" t="s">
        <v>10</v>
      </c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188">
        <v>5</v>
      </c>
      <c r="AB74" s="188"/>
      <c r="AC74" s="188" t="s">
        <v>128</v>
      </c>
      <c r="AD74" s="188"/>
      <c r="AE74" s="188">
        <v>0</v>
      </c>
      <c r="AF74" s="188"/>
      <c r="AG74" s="203" t="s">
        <v>47</v>
      </c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196" t="s">
        <v>91</v>
      </c>
      <c r="AT74" s="196"/>
      <c r="AU74" s="196"/>
      <c r="AV74" s="196"/>
      <c r="AW74" s="196"/>
      <c r="AX74" s="196" t="s">
        <v>90</v>
      </c>
      <c r="AY74" s="196"/>
      <c r="AZ74" s="196"/>
      <c r="BA74" s="196"/>
      <c r="BB74" s="196"/>
      <c r="BC74" s="196"/>
      <c r="BD74" s="196"/>
      <c r="BE74" s="196"/>
      <c r="BF74" s="196"/>
      <c r="BG74" s="199"/>
      <c r="BH74" s="79"/>
    </row>
    <row r="75" spans="1:60" ht="13.5" customHeight="1">
      <c r="A75" s="195">
        <v>4</v>
      </c>
      <c r="B75" s="196"/>
      <c r="C75" s="202">
        <v>0.5</v>
      </c>
      <c r="D75" s="202"/>
      <c r="E75" s="202"/>
      <c r="F75" s="202"/>
      <c r="G75" s="202"/>
      <c r="H75" s="188" t="s">
        <v>37</v>
      </c>
      <c r="I75" s="188"/>
      <c r="J75" s="202">
        <v>0.53125</v>
      </c>
      <c r="K75" s="202"/>
      <c r="L75" s="202"/>
      <c r="M75" s="202"/>
      <c r="N75" s="202"/>
      <c r="O75" s="186" t="s">
        <v>84</v>
      </c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60">
        <v>3</v>
      </c>
      <c r="AB75" s="160"/>
      <c r="AC75" s="160" t="s">
        <v>128</v>
      </c>
      <c r="AD75" s="160"/>
      <c r="AE75" s="160">
        <v>0</v>
      </c>
      <c r="AF75" s="160"/>
      <c r="AG75" s="200" t="s">
        <v>96</v>
      </c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1"/>
      <c r="AS75" s="196" t="s">
        <v>85</v>
      </c>
      <c r="AT75" s="196"/>
      <c r="AU75" s="196"/>
      <c r="AV75" s="196"/>
      <c r="AW75" s="196"/>
      <c r="AX75" s="196" t="s">
        <v>92</v>
      </c>
      <c r="AY75" s="196"/>
      <c r="AZ75" s="196"/>
      <c r="BA75" s="196"/>
      <c r="BB75" s="196"/>
      <c r="BC75" s="196" t="s">
        <v>90</v>
      </c>
      <c r="BD75" s="196"/>
      <c r="BE75" s="196"/>
      <c r="BF75" s="196"/>
      <c r="BG75" s="199"/>
      <c r="BH75" s="79"/>
    </row>
    <row r="76" spans="1:60" ht="13.5" customHeight="1">
      <c r="A76" s="195">
        <v>5</v>
      </c>
      <c r="B76" s="196"/>
      <c r="C76" s="194">
        <v>0.5347222222222222</v>
      </c>
      <c r="D76" s="184"/>
      <c r="E76" s="184"/>
      <c r="F76" s="184"/>
      <c r="G76" s="184"/>
      <c r="H76" s="160" t="s">
        <v>37</v>
      </c>
      <c r="I76" s="160"/>
      <c r="J76" s="184">
        <v>0.5659722222222222</v>
      </c>
      <c r="K76" s="184"/>
      <c r="L76" s="184"/>
      <c r="M76" s="184"/>
      <c r="N76" s="185"/>
      <c r="O76" s="186" t="s">
        <v>48</v>
      </c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60">
        <v>2</v>
      </c>
      <c r="AB76" s="160"/>
      <c r="AC76" s="160" t="s">
        <v>128</v>
      </c>
      <c r="AD76" s="160"/>
      <c r="AE76" s="160">
        <v>1</v>
      </c>
      <c r="AF76" s="160"/>
      <c r="AG76" s="200" t="s">
        <v>9</v>
      </c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1"/>
      <c r="AS76" s="196" t="s">
        <v>88</v>
      </c>
      <c r="AT76" s="196"/>
      <c r="AU76" s="196"/>
      <c r="AV76" s="196"/>
      <c r="AW76" s="196"/>
      <c r="AX76" s="196" t="s">
        <v>97</v>
      </c>
      <c r="AY76" s="196"/>
      <c r="AZ76" s="196"/>
      <c r="BA76" s="196"/>
      <c r="BB76" s="196"/>
      <c r="BC76" s="196"/>
      <c r="BD76" s="196"/>
      <c r="BE76" s="196"/>
      <c r="BF76" s="196"/>
      <c r="BG76" s="199"/>
      <c r="BH76" s="79"/>
    </row>
    <row r="77" spans="1:60" ht="13.5" customHeight="1">
      <c r="A77" s="195">
        <v>6</v>
      </c>
      <c r="B77" s="196"/>
      <c r="C77" s="239">
        <v>0.5694444444444444</v>
      </c>
      <c r="D77" s="240"/>
      <c r="E77" s="240"/>
      <c r="F77" s="240"/>
      <c r="G77" s="240"/>
      <c r="H77" s="241" t="s">
        <v>37</v>
      </c>
      <c r="I77" s="241"/>
      <c r="J77" s="240">
        <v>0.6006944444444444</v>
      </c>
      <c r="K77" s="240"/>
      <c r="L77" s="240"/>
      <c r="M77" s="240"/>
      <c r="N77" s="242"/>
      <c r="O77" s="186" t="s">
        <v>83</v>
      </c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60">
        <v>0</v>
      </c>
      <c r="AB77" s="160"/>
      <c r="AC77" s="160" t="s">
        <v>128</v>
      </c>
      <c r="AD77" s="160"/>
      <c r="AE77" s="160">
        <v>2</v>
      </c>
      <c r="AF77" s="160"/>
      <c r="AG77" s="200" t="s">
        <v>66</v>
      </c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1"/>
      <c r="AS77" s="196" t="s">
        <v>90</v>
      </c>
      <c r="AT77" s="196"/>
      <c r="AU77" s="196"/>
      <c r="AV77" s="196"/>
      <c r="AW77" s="196"/>
      <c r="AX77" s="196" t="s">
        <v>94</v>
      </c>
      <c r="AY77" s="196"/>
      <c r="AZ77" s="196"/>
      <c r="BA77" s="196"/>
      <c r="BB77" s="196"/>
      <c r="BC77" s="196"/>
      <c r="BD77" s="196"/>
      <c r="BE77" s="196"/>
      <c r="BF77" s="196"/>
      <c r="BG77" s="199"/>
      <c r="BH77" s="79"/>
    </row>
    <row r="78" spans="1:60" ht="13.5" customHeight="1" thickBot="1">
      <c r="A78" s="243">
        <v>7</v>
      </c>
      <c r="B78" s="232"/>
      <c r="C78" s="219">
        <v>0.5833333333333334</v>
      </c>
      <c r="D78" s="220"/>
      <c r="E78" s="220"/>
      <c r="F78" s="220"/>
      <c r="G78" s="220"/>
      <c r="H78" s="221" t="s">
        <v>39</v>
      </c>
      <c r="I78" s="221"/>
      <c r="J78" s="220">
        <v>0.607638888888889</v>
      </c>
      <c r="K78" s="220"/>
      <c r="L78" s="220"/>
      <c r="M78" s="220"/>
      <c r="N78" s="222"/>
      <c r="O78" s="233" t="s">
        <v>9</v>
      </c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21">
        <v>2</v>
      </c>
      <c r="AB78" s="221"/>
      <c r="AC78" s="221" t="s">
        <v>128</v>
      </c>
      <c r="AD78" s="221"/>
      <c r="AE78" s="221">
        <v>4</v>
      </c>
      <c r="AF78" s="221"/>
      <c r="AG78" s="235" t="s">
        <v>1</v>
      </c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6"/>
      <c r="AS78" s="232" t="s">
        <v>89</v>
      </c>
      <c r="AT78" s="232"/>
      <c r="AU78" s="232"/>
      <c r="AV78" s="232"/>
      <c r="AW78" s="232"/>
      <c r="AX78" s="232" t="s">
        <v>43</v>
      </c>
      <c r="AY78" s="232"/>
      <c r="AZ78" s="232"/>
      <c r="BA78" s="232"/>
      <c r="BB78" s="232"/>
      <c r="BC78" s="232"/>
      <c r="BD78" s="232"/>
      <c r="BE78" s="232"/>
      <c r="BF78" s="232"/>
      <c r="BG78" s="274"/>
      <c r="BH78" s="79"/>
    </row>
    <row r="79" spans="1:59" ht="6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ht="13.5" customHeight="1" thickBot="1">
      <c r="A80" s="197" t="s">
        <v>114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ht="13.5" customHeight="1" thickBot="1">
      <c r="A81" s="223"/>
      <c r="B81" s="208"/>
      <c r="C81" s="208" t="s">
        <v>13</v>
      </c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 t="s">
        <v>14</v>
      </c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 t="s">
        <v>15</v>
      </c>
      <c r="AT81" s="208"/>
      <c r="AU81" s="208"/>
      <c r="AV81" s="208"/>
      <c r="AW81" s="208"/>
      <c r="AX81" s="208" t="s">
        <v>16</v>
      </c>
      <c r="AY81" s="208"/>
      <c r="AZ81" s="208"/>
      <c r="BA81" s="208"/>
      <c r="BB81" s="208"/>
      <c r="BC81" s="208" t="s">
        <v>17</v>
      </c>
      <c r="BD81" s="208"/>
      <c r="BE81" s="208"/>
      <c r="BF81" s="208"/>
      <c r="BG81" s="209"/>
    </row>
    <row r="82" spans="1:59" ht="13.5" customHeight="1">
      <c r="A82" s="294">
        <v>1</v>
      </c>
      <c r="B82" s="292"/>
      <c r="C82" s="211">
        <v>0.3958333333333333</v>
      </c>
      <c r="D82" s="212"/>
      <c r="E82" s="212"/>
      <c r="F82" s="212"/>
      <c r="G82" s="212"/>
      <c r="H82" s="213" t="s">
        <v>37</v>
      </c>
      <c r="I82" s="213"/>
      <c r="J82" s="212">
        <v>0.4270833333333333</v>
      </c>
      <c r="K82" s="212"/>
      <c r="L82" s="212"/>
      <c r="M82" s="212"/>
      <c r="N82" s="214"/>
      <c r="O82" s="295" t="s">
        <v>9</v>
      </c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13">
        <v>0</v>
      </c>
      <c r="AB82" s="213"/>
      <c r="AC82" s="213" t="s">
        <v>128</v>
      </c>
      <c r="AD82" s="213"/>
      <c r="AE82" s="213">
        <v>1</v>
      </c>
      <c r="AF82" s="213"/>
      <c r="AG82" s="289" t="s">
        <v>49</v>
      </c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90"/>
      <c r="AS82" s="291" t="s">
        <v>113</v>
      </c>
      <c r="AT82" s="213"/>
      <c r="AU82" s="213"/>
      <c r="AV82" s="213"/>
      <c r="AW82" s="292"/>
      <c r="AX82" s="291" t="s">
        <v>94</v>
      </c>
      <c r="AY82" s="213"/>
      <c r="AZ82" s="213"/>
      <c r="BA82" s="213"/>
      <c r="BB82" s="292"/>
      <c r="BC82" s="291" t="s">
        <v>123</v>
      </c>
      <c r="BD82" s="213"/>
      <c r="BE82" s="213"/>
      <c r="BF82" s="213"/>
      <c r="BG82" s="293"/>
    </row>
    <row r="83" spans="1:59" ht="13.5" customHeight="1">
      <c r="A83" s="260">
        <v>2</v>
      </c>
      <c r="B83" s="161"/>
      <c r="C83" s="194">
        <v>0.4305555555555556</v>
      </c>
      <c r="D83" s="184"/>
      <c r="E83" s="184"/>
      <c r="F83" s="184"/>
      <c r="G83" s="184"/>
      <c r="H83" s="160" t="s">
        <v>37</v>
      </c>
      <c r="I83" s="160"/>
      <c r="J83" s="184">
        <v>0.4618055555555556</v>
      </c>
      <c r="K83" s="184"/>
      <c r="L83" s="184"/>
      <c r="M83" s="184"/>
      <c r="N83" s="185"/>
      <c r="O83" s="186" t="s">
        <v>48</v>
      </c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60">
        <v>5</v>
      </c>
      <c r="AB83" s="160"/>
      <c r="AC83" s="160" t="s">
        <v>128</v>
      </c>
      <c r="AD83" s="160"/>
      <c r="AE83" s="160">
        <v>1</v>
      </c>
      <c r="AF83" s="160"/>
      <c r="AG83" s="200" t="s">
        <v>1</v>
      </c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59" t="s">
        <v>90</v>
      </c>
      <c r="AT83" s="160"/>
      <c r="AU83" s="160"/>
      <c r="AV83" s="160"/>
      <c r="AW83" s="161"/>
      <c r="AX83" s="159" t="s">
        <v>45</v>
      </c>
      <c r="AY83" s="160"/>
      <c r="AZ83" s="160"/>
      <c r="BA83" s="160"/>
      <c r="BB83" s="161"/>
      <c r="BC83" s="159"/>
      <c r="BD83" s="160"/>
      <c r="BE83" s="160"/>
      <c r="BF83" s="160"/>
      <c r="BG83" s="259"/>
    </row>
    <row r="84" spans="1:59" ht="13.5" customHeight="1">
      <c r="A84" s="260">
        <v>3</v>
      </c>
      <c r="B84" s="161"/>
      <c r="C84" s="194">
        <v>0.46527777777777773</v>
      </c>
      <c r="D84" s="184"/>
      <c r="E84" s="184"/>
      <c r="F84" s="184"/>
      <c r="G84" s="184"/>
      <c r="H84" s="160" t="s">
        <v>37</v>
      </c>
      <c r="I84" s="160"/>
      <c r="J84" s="184">
        <v>0.49652777777777773</v>
      </c>
      <c r="K84" s="184"/>
      <c r="L84" s="184"/>
      <c r="M84" s="184"/>
      <c r="N84" s="185"/>
      <c r="O84" s="280" t="s">
        <v>49</v>
      </c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41">
        <v>4</v>
      </c>
      <c r="AB84" s="241"/>
      <c r="AC84" s="241" t="s">
        <v>128</v>
      </c>
      <c r="AD84" s="241"/>
      <c r="AE84" s="241">
        <v>0</v>
      </c>
      <c r="AF84" s="241"/>
      <c r="AG84" s="287" t="s">
        <v>64</v>
      </c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8"/>
      <c r="AS84" s="159" t="s">
        <v>6</v>
      </c>
      <c r="AT84" s="160"/>
      <c r="AU84" s="160"/>
      <c r="AV84" s="160"/>
      <c r="AW84" s="161"/>
      <c r="AX84" s="159" t="s">
        <v>90</v>
      </c>
      <c r="AY84" s="160"/>
      <c r="AZ84" s="160"/>
      <c r="BA84" s="160"/>
      <c r="BB84" s="161"/>
      <c r="BC84" s="159"/>
      <c r="BD84" s="160"/>
      <c r="BE84" s="160"/>
      <c r="BF84" s="160"/>
      <c r="BG84" s="259"/>
    </row>
    <row r="85" spans="1:59" ht="13.5" customHeight="1">
      <c r="A85" s="260">
        <v>4</v>
      </c>
      <c r="B85" s="161"/>
      <c r="C85" s="283">
        <v>0.5</v>
      </c>
      <c r="D85" s="284"/>
      <c r="E85" s="284"/>
      <c r="F85" s="284"/>
      <c r="G85" s="284"/>
      <c r="H85" s="285" t="s">
        <v>37</v>
      </c>
      <c r="I85" s="285"/>
      <c r="J85" s="284">
        <v>0.53125</v>
      </c>
      <c r="K85" s="284"/>
      <c r="L85" s="284"/>
      <c r="M85" s="284"/>
      <c r="N85" s="286"/>
      <c r="O85" s="186" t="s">
        <v>1</v>
      </c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60">
        <v>1</v>
      </c>
      <c r="AB85" s="160"/>
      <c r="AC85" s="160" t="s">
        <v>128</v>
      </c>
      <c r="AD85" s="160"/>
      <c r="AE85" s="160">
        <v>3</v>
      </c>
      <c r="AF85" s="160"/>
      <c r="AG85" s="200" t="s">
        <v>60</v>
      </c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1"/>
      <c r="AS85" s="159" t="s">
        <v>45</v>
      </c>
      <c r="AT85" s="160"/>
      <c r="AU85" s="160"/>
      <c r="AV85" s="160"/>
      <c r="AW85" s="161"/>
      <c r="AX85" s="159" t="s">
        <v>8</v>
      </c>
      <c r="AY85" s="160"/>
      <c r="AZ85" s="160"/>
      <c r="BA85" s="160"/>
      <c r="BB85" s="161"/>
      <c r="BC85" s="159"/>
      <c r="BD85" s="160"/>
      <c r="BE85" s="160"/>
      <c r="BF85" s="160"/>
      <c r="BG85" s="259"/>
    </row>
    <row r="86" spans="1:59" ht="13.5" customHeight="1">
      <c r="A86" s="260">
        <v>5</v>
      </c>
      <c r="B86" s="161"/>
      <c r="C86" s="194">
        <v>0.5347222222222222</v>
      </c>
      <c r="D86" s="184"/>
      <c r="E86" s="184"/>
      <c r="F86" s="184"/>
      <c r="G86" s="184"/>
      <c r="H86" s="160" t="s">
        <v>37</v>
      </c>
      <c r="I86" s="160"/>
      <c r="J86" s="184">
        <v>0.5659722222222222</v>
      </c>
      <c r="K86" s="184"/>
      <c r="L86" s="184"/>
      <c r="M86" s="184"/>
      <c r="N86" s="185"/>
      <c r="O86" s="186" t="s">
        <v>61</v>
      </c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60">
        <v>1</v>
      </c>
      <c r="AB86" s="160"/>
      <c r="AC86" s="160" t="s">
        <v>128</v>
      </c>
      <c r="AD86" s="160"/>
      <c r="AE86" s="160">
        <v>0</v>
      </c>
      <c r="AF86" s="160"/>
      <c r="AG86" s="200" t="s">
        <v>9</v>
      </c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1"/>
      <c r="AS86" s="159" t="s">
        <v>94</v>
      </c>
      <c r="AT86" s="160"/>
      <c r="AU86" s="160"/>
      <c r="AV86" s="160"/>
      <c r="AW86" s="161"/>
      <c r="AX86" s="159" t="s">
        <v>7</v>
      </c>
      <c r="AY86" s="160"/>
      <c r="AZ86" s="160"/>
      <c r="BA86" s="160"/>
      <c r="BB86" s="161"/>
      <c r="BC86" s="159"/>
      <c r="BD86" s="160"/>
      <c r="BE86" s="160"/>
      <c r="BF86" s="160"/>
      <c r="BG86" s="259"/>
    </row>
    <row r="87" spans="1:59" ht="13.5" customHeight="1">
      <c r="A87" s="260">
        <v>6</v>
      </c>
      <c r="B87" s="161"/>
      <c r="C87" s="194">
        <v>0.5694444444444444</v>
      </c>
      <c r="D87" s="184"/>
      <c r="E87" s="184"/>
      <c r="F87" s="184"/>
      <c r="G87" s="184"/>
      <c r="H87" s="160" t="s">
        <v>37</v>
      </c>
      <c r="I87" s="160"/>
      <c r="J87" s="184">
        <v>0.6006944444444444</v>
      </c>
      <c r="K87" s="184"/>
      <c r="L87" s="184"/>
      <c r="M87" s="184"/>
      <c r="N87" s="185"/>
      <c r="O87" s="186" t="s">
        <v>60</v>
      </c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60">
        <v>0</v>
      </c>
      <c r="AB87" s="160"/>
      <c r="AC87" s="160" t="s">
        <v>128</v>
      </c>
      <c r="AD87" s="160"/>
      <c r="AE87" s="160">
        <v>1</v>
      </c>
      <c r="AF87" s="160"/>
      <c r="AG87" s="200" t="s">
        <v>48</v>
      </c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59" t="s">
        <v>8</v>
      </c>
      <c r="AT87" s="160"/>
      <c r="AU87" s="160"/>
      <c r="AV87" s="160"/>
      <c r="AW87" s="161"/>
      <c r="AX87" s="159" t="s">
        <v>6</v>
      </c>
      <c r="AY87" s="160"/>
      <c r="AZ87" s="160"/>
      <c r="BA87" s="160"/>
      <c r="BB87" s="161"/>
      <c r="BC87" s="159"/>
      <c r="BD87" s="160"/>
      <c r="BE87" s="160"/>
      <c r="BF87" s="160"/>
      <c r="BG87" s="259"/>
    </row>
    <row r="88" spans="1:59" ht="13.5" customHeight="1" thickBot="1">
      <c r="A88" s="282">
        <v>7</v>
      </c>
      <c r="B88" s="279"/>
      <c r="C88" s="219">
        <v>0.5833333333333334</v>
      </c>
      <c r="D88" s="220"/>
      <c r="E88" s="220"/>
      <c r="F88" s="220"/>
      <c r="G88" s="220"/>
      <c r="H88" s="221" t="s">
        <v>39</v>
      </c>
      <c r="I88" s="221"/>
      <c r="J88" s="220">
        <v>0.607638888888889</v>
      </c>
      <c r="K88" s="220"/>
      <c r="L88" s="220"/>
      <c r="M88" s="220"/>
      <c r="N88" s="222"/>
      <c r="O88" s="233" t="s">
        <v>64</v>
      </c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21">
        <v>1</v>
      </c>
      <c r="AB88" s="221"/>
      <c r="AC88" s="221" t="s">
        <v>128</v>
      </c>
      <c r="AD88" s="221"/>
      <c r="AE88" s="221">
        <v>4</v>
      </c>
      <c r="AF88" s="221"/>
      <c r="AG88" s="235" t="s">
        <v>61</v>
      </c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6"/>
      <c r="AS88" s="277" t="s">
        <v>7</v>
      </c>
      <c r="AT88" s="221"/>
      <c r="AU88" s="221"/>
      <c r="AV88" s="221"/>
      <c r="AW88" s="279"/>
      <c r="AX88" s="277" t="s">
        <v>2</v>
      </c>
      <c r="AY88" s="221"/>
      <c r="AZ88" s="221"/>
      <c r="BA88" s="221"/>
      <c r="BB88" s="279"/>
      <c r="BC88" s="277"/>
      <c r="BD88" s="221"/>
      <c r="BE88" s="221"/>
      <c r="BF88" s="221"/>
      <c r="BG88" s="278"/>
    </row>
    <row r="89" spans="1:59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ht="13.5" customHeight="1" thickBot="1">
      <c r="A90" s="197" t="s">
        <v>115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ht="13.5" customHeight="1" thickBot="1">
      <c r="A91" s="223"/>
      <c r="B91" s="208"/>
      <c r="C91" s="208" t="s">
        <v>13</v>
      </c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 t="s">
        <v>14</v>
      </c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 t="s">
        <v>15</v>
      </c>
      <c r="AT91" s="208"/>
      <c r="AU91" s="208"/>
      <c r="AV91" s="208"/>
      <c r="AW91" s="208"/>
      <c r="AX91" s="208" t="s">
        <v>16</v>
      </c>
      <c r="AY91" s="208"/>
      <c r="AZ91" s="208"/>
      <c r="BA91" s="208"/>
      <c r="BB91" s="208"/>
      <c r="BC91" s="208" t="s">
        <v>17</v>
      </c>
      <c r="BD91" s="208"/>
      <c r="BE91" s="208"/>
      <c r="BF91" s="208"/>
      <c r="BG91" s="209"/>
    </row>
    <row r="92" spans="1:59" ht="13.5" customHeight="1">
      <c r="A92" s="210">
        <v>1</v>
      </c>
      <c r="B92" s="206"/>
      <c r="C92" s="211">
        <v>0.3958333333333333</v>
      </c>
      <c r="D92" s="212"/>
      <c r="E92" s="212"/>
      <c r="F92" s="212"/>
      <c r="G92" s="212"/>
      <c r="H92" s="213" t="s">
        <v>37</v>
      </c>
      <c r="I92" s="213"/>
      <c r="J92" s="212">
        <v>0.4270833333333333</v>
      </c>
      <c r="K92" s="212"/>
      <c r="L92" s="212"/>
      <c r="M92" s="212"/>
      <c r="N92" s="214"/>
      <c r="O92" s="215" t="s">
        <v>3</v>
      </c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189">
        <v>2</v>
      </c>
      <c r="AB92" s="189"/>
      <c r="AC92" s="189" t="s">
        <v>128</v>
      </c>
      <c r="AD92" s="189"/>
      <c r="AE92" s="189">
        <v>2</v>
      </c>
      <c r="AF92" s="189"/>
      <c r="AG92" s="205" t="s">
        <v>116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6" t="s">
        <v>38</v>
      </c>
      <c r="AT92" s="206"/>
      <c r="AU92" s="206"/>
      <c r="AV92" s="206"/>
      <c r="AW92" s="206"/>
      <c r="AX92" s="206" t="s">
        <v>85</v>
      </c>
      <c r="AY92" s="206"/>
      <c r="AZ92" s="206"/>
      <c r="BA92" s="206"/>
      <c r="BB92" s="206"/>
      <c r="BC92" s="206" t="s">
        <v>123</v>
      </c>
      <c r="BD92" s="206"/>
      <c r="BE92" s="206"/>
      <c r="BF92" s="206"/>
      <c r="BG92" s="207"/>
    </row>
    <row r="93" spans="1:59" ht="13.5" customHeight="1">
      <c r="A93" s="195">
        <v>2</v>
      </c>
      <c r="B93" s="196"/>
      <c r="C93" s="184">
        <v>0.4305555555555556</v>
      </c>
      <c r="D93" s="184"/>
      <c r="E93" s="184"/>
      <c r="F93" s="184"/>
      <c r="G93" s="184"/>
      <c r="H93" s="160" t="s">
        <v>37</v>
      </c>
      <c r="I93" s="160"/>
      <c r="J93" s="184">
        <v>0.4618055555555556</v>
      </c>
      <c r="K93" s="184"/>
      <c r="L93" s="184"/>
      <c r="M93" s="184"/>
      <c r="N93" s="185"/>
      <c r="O93" s="186" t="s">
        <v>117</v>
      </c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60">
        <v>2</v>
      </c>
      <c r="AB93" s="160"/>
      <c r="AC93" s="160" t="s">
        <v>128</v>
      </c>
      <c r="AD93" s="160"/>
      <c r="AE93" s="160">
        <v>1</v>
      </c>
      <c r="AF93" s="160"/>
      <c r="AG93" s="200" t="s">
        <v>10</v>
      </c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1"/>
      <c r="AS93" s="196" t="s">
        <v>95</v>
      </c>
      <c r="AT93" s="196"/>
      <c r="AU93" s="196"/>
      <c r="AV93" s="196"/>
      <c r="AW93" s="196"/>
      <c r="AX93" s="196" t="s">
        <v>121</v>
      </c>
      <c r="AY93" s="196"/>
      <c r="AZ93" s="196"/>
      <c r="BA93" s="196"/>
      <c r="BB93" s="196"/>
      <c r="BC93" s="196"/>
      <c r="BD93" s="196"/>
      <c r="BE93" s="196"/>
      <c r="BF93" s="196"/>
      <c r="BG93" s="199"/>
    </row>
    <row r="94" spans="1:59" ht="13.5" customHeight="1">
      <c r="A94" s="195">
        <v>3</v>
      </c>
      <c r="B94" s="196"/>
      <c r="C94" s="194">
        <v>0.46527777777777773</v>
      </c>
      <c r="D94" s="184"/>
      <c r="E94" s="184"/>
      <c r="F94" s="184"/>
      <c r="G94" s="184"/>
      <c r="H94" s="160" t="s">
        <v>37</v>
      </c>
      <c r="I94" s="160"/>
      <c r="J94" s="184">
        <v>0.49652777777777773</v>
      </c>
      <c r="K94" s="184"/>
      <c r="L94" s="184"/>
      <c r="M94" s="184"/>
      <c r="N94" s="185"/>
      <c r="O94" s="204" t="s">
        <v>118</v>
      </c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188">
        <v>1</v>
      </c>
      <c r="AB94" s="188"/>
      <c r="AC94" s="188" t="s">
        <v>128</v>
      </c>
      <c r="AD94" s="188"/>
      <c r="AE94" s="188">
        <v>1</v>
      </c>
      <c r="AF94" s="188"/>
      <c r="AG94" s="203" t="s">
        <v>47</v>
      </c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196" t="s">
        <v>85</v>
      </c>
      <c r="AT94" s="196"/>
      <c r="AU94" s="196"/>
      <c r="AV94" s="196"/>
      <c r="AW94" s="196"/>
      <c r="AX94" s="196" t="s">
        <v>122</v>
      </c>
      <c r="AY94" s="196"/>
      <c r="AZ94" s="196"/>
      <c r="BA94" s="196"/>
      <c r="BB94" s="196"/>
      <c r="BC94" s="196"/>
      <c r="BD94" s="196"/>
      <c r="BE94" s="196"/>
      <c r="BF94" s="196"/>
      <c r="BG94" s="199"/>
    </row>
    <row r="95" spans="1:59" ht="13.5" customHeight="1">
      <c r="A95" s="195">
        <v>4</v>
      </c>
      <c r="B95" s="196"/>
      <c r="C95" s="202">
        <v>0.5</v>
      </c>
      <c r="D95" s="202"/>
      <c r="E95" s="202"/>
      <c r="F95" s="202"/>
      <c r="G95" s="202"/>
      <c r="H95" s="188" t="s">
        <v>37</v>
      </c>
      <c r="I95" s="188"/>
      <c r="J95" s="202">
        <v>0.53125</v>
      </c>
      <c r="K95" s="202"/>
      <c r="L95" s="202"/>
      <c r="M95" s="202"/>
      <c r="N95" s="202"/>
      <c r="O95" s="186" t="s">
        <v>10</v>
      </c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60">
        <v>0</v>
      </c>
      <c r="AB95" s="160"/>
      <c r="AC95" s="160" t="s">
        <v>128</v>
      </c>
      <c r="AD95" s="160"/>
      <c r="AE95" s="160">
        <v>4</v>
      </c>
      <c r="AF95" s="160"/>
      <c r="AG95" s="200" t="s">
        <v>119</v>
      </c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1"/>
      <c r="AS95" s="196" t="s">
        <v>121</v>
      </c>
      <c r="AT95" s="196"/>
      <c r="AU95" s="196"/>
      <c r="AV95" s="196"/>
      <c r="AW95" s="196"/>
      <c r="AX95" s="196" t="s">
        <v>92</v>
      </c>
      <c r="AY95" s="196"/>
      <c r="AZ95" s="196"/>
      <c r="BA95" s="196"/>
      <c r="BB95" s="196"/>
      <c r="BC95" s="196"/>
      <c r="BD95" s="196"/>
      <c r="BE95" s="196"/>
      <c r="BF95" s="196"/>
      <c r="BG95" s="199"/>
    </row>
    <row r="96" spans="1:59" ht="13.5" customHeight="1">
      <c r="A96" s="195">
        <v>5</v>
      </c>
      <c r="B96" s="196"/>
      <c r="C96" s="194">
        <v>0.5347222222222222</v>
      </c>
      <c r="D96" s="184"/>
      <c r="E96" s="184"/>
      <c r="F96" s="184"/>
      <c r="G96" s="184"/>
      <c r="H96" s="160" t="s">
        <v>37</v>
      </c>
      <c r="I96" s="160"/>
      <c r="J96" s="184">
        <v>0.5659722222222222</v>
      </c>
      <c r="K96" s="184"/>
      <c r="L96" s="184"/>
      <c r="M96" s="184"/>
      <c r="N96" s="185"/>
      <c r="O96" s="186" t="s">
        <v>5</v>
      </c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60">
        <v>1</v>
      </c>
      <c r="AB96" s="160"/>
      <c r="AC96" s="160" t="s">
        <v>128</v>
      </c>
      <c r="AD96" s="160"/>
      <c r="AE96" s="160">
        <v>0</v>
      </c>
      <c r="AF96" s="160"/>
      <c r="AG96" s="200" t="s">
        <v>3</v>
      </c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1"/>
      <c r="AS96" s="196" t="s">
        <v>98</v>
      </c>
      <c r="AT96" s="196"/>
      <c r="AU96" s="196"/>
      <c r="AV96" s="196"/>
      <c r="AW96" s="196"/>
      <c r="AX96" s="196" t="s">
        <v>38</v>
      </c>
      <c r="AY96" s="196"/>
      <c r="AZ96" s="196"/>
      <c r="BA96" s="196"/>
      <c r="BB96" s="196"/>
      <c r="BC96" s="196"/>
      <c r="BD96" s="196"/>
      <c r="BE96" s="196"/>
      <c r="BF96" s="196"/>
      <c r="BG96" s="199"/>
    </row>
    <row r="97" spans="1:59" ht="13.5" customHeight="1">
      <c r="A97" s="192">
        <v>6</v>
      </c>
      <c r="B97" s="193"/>
      <c r="C97" s="194">
        <v>0.5694444444444444</v>
      </c>
      <c r="D97" s="184"/>
      <c r="E97" s="184"/>
      <c r="F97" s="184"/>
      <c r="G97" s="184"/>
      <c r="H97" s="160" t="s">
        <v>37</v>
      </c>
      <c r="I97" s="160"/>
      <c r="J97" s="184">
        <v>0.6006944444444444</v>
      </c>
      <c r="K97" s="184"/>
      <c r="L97" s="184"/>
      <c r="M97" s="184"/>
      <c r="N97" s="185"/>
      <c r="O97" s="253" t="s">
        <v>69</v>
      </c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160">
        <v>0</v>
      </c>
      <c r="AB97" s="160"/>
      <c r="AC97" s="160" t="s">
        <v>128</v>
      </c>
      <c r="AD97" s="160"/>
      <c r="AE97" s="160">
        <v>17</v>
      </c>
      <c r="AF97" s="160"/>
      <c r="AG97" s="251" t="s">
        <v>120</v>
      </c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2"/>
      <c r="AS97" s="193" t="s">
        <v>93</v>
      </c>
      <c r="AT97" s="193"/>
      <c r="AU97" s="193"/>
      <c r="AV97" s="193"/>
      <c r="AW97" s="193"/>
      <c r="AX97" s="193" t="s">
        <v>95</v>
      </c>
      <c r="AY97" s="193"/>
      <c r="AZ97" s="193"/>
      <c r="BA97" s="193"/>
      <c r="BB97" s="193"/>
      <c r="BC97" s="193"/>
      <c r="BD97" s="193"/>
      <c r="BE97" s="193"/>
      <c r="BF97" s="193"/>
      <c r="BG97" s="250"/>
    </row>
    <row r="98" spans="1:59" ht="13.5" customHeight="1">
      <c r="A98" s="192">
        <v>7</v>
      </c>
      <c r="B98" s="193"/>
      <c r="C98" s="194">
        <v>0.6041666666666666</v>
      </c>
      <c r="D98" s="184"/>
      <c r="E98" s="184"/>
      <c r="F98" s="184"/>
      <c r="G98" s="184"/>
      <c r="H98" s="160" t="s">
        <v>37</v>
      </c>
      <c r="I98" s="160"/>
      <c r="J98" s="184">
        <v>0.6354166666666666</v>
      </c>
      <c r="K98" s="184"/>
      <c r="L98" s="184"/>
      <c r="M98" s="184"/>
      <c r="N98" s="185"/>
      <c r="O98" s="253" t="s">
        <v>47</v>
      </c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160">
        <v>0</v>
      </c>
      <c r="AB98" s="160"/>
      <c r="AC98" s="160" t="s">
        <v>128</v>
      </c>
      <c r="AD98" s="160"/>
      <c r="AE98" s="160">
        <v>4</v>
      </c>
      <c r="AF98" s="160"/>
      <c r="AG98" s="251" t="s">
        <v>5</v>
      </c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2"/>
      <c r="AS98" s="193" t="s">
        <v>87</v>
      </c>
      <c r="AT98" s="193"/>
      <c r="AU98" s="193"/>
      <c r="AV98" s="193"/>
      <c r="AW98" s="193"/>
      <c r="AX98" s="193" t="s">
        <v>98</v>
      </c>
      <c r="AY98" s="193"/>
      <c r="AZ98" s="193"/>
      <c r="BA98" s="193"/>
      <c r="BB98" s="193"/>
      <c r="BC98" s="193"/>
      <c r="BD98" s="193"/>
      <c r="BE98" s="193"/>
      <c r="BF98" s="193"/>
      <c r="BG98" s="250"/>
    </row>
    <row r="99" spans="1:59" ht="13.5" customHeight="1" thickBot="1">
      <c r="A99" s="297">
        <v>8</v>
      </c>
      <c r="B99" s="298"/>
      <c r="C99" s="219">
        <v>0.638888888888889</v>
      </c>
      <c r="D99" s="220"/>
      <c r="E99" s="220"/>
      <c r="F99" s="220"/>
      <c r="G99" s="220"/>
      <c r="H99" s="221" t="s">
        <v>37</v>
      </c>
      <c r="I99" s="221"/>
      <c r="J99" s="220">
        <v>0.6701388888888888</v>
      </c>
      <c r="K99" s="220"/>
      <c r="L99" s="220"/>
      <c r="M99" s="220"/>
      <c r="N99" s="222"/>
      <c r="O99" s="306" t="s">
        <v>46</v>
      </c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26">
        <v>7</v>
      </c>
      <c r="AB99" s="226"/>
      <c r="AC99" s="226" t="s">
        <v>128</v>
      </c>
      <c r="AD99" s="226"/>
      <c r="AE99" s="226">
        <v>0</v>
      </c>
      <c r="AF99" s="226"/>
      <c r="AG99" s="304" t="s">
        <v>69</v>
      </c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5"/>
      <c r="AS99" s="298" t="s">
        <v>92</v>
      </c>
      <c r="AT99" s="298"/>
      <c r="AU99" s="298"/>
      <c r="AV99" s="298"/>
      <c r="AW99" s="298"/>
      <c r="AX99" s="298" t="s">
        <v>93</v>
      </c>
      <c r="AY99" s="298"/>
      <c r="AZ99" s="298"/>
      <c r="BA99" s="298"/>
      <c r="BB99" s="298"/>
      <c r="BC99" s="298"/>
      <c r="BD99" s="298"/>
      <c r="BE99" s="298"/>
      <c r="BF99" s="298"/>
      <c r="BG99" s="299"/>
    </row>
    <row r="100" spans="1:44" ht="6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22" ht="13.5" customHeight="1" thickBot="1">
      <c r="A101" s="216" t="s">
        <v>126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</row>
    <row r="102" spans="1:59" ht="13.5" customHeight="1" thickBot="1">
      <c r="A102" s="271"/>
      <c r="B102" s="272"/>
      <c r="C102" s="272" t="s">
        <v>13</v>
      </c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 t="s">
        <v>14</v>
      </c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 t="s">
        <v>15</v>
      </c>
      <c r="AT102" s="272"/>
      <c r="AU102" s="272"/>
      <c r="AV102" s="272"/>
      <c r="AW102" s="272"/>
      <c r="AX102" s="272" t="s">
        <v>16</v>
      </c>
      <c r="AY102" s="272"/>
      <c r="AZ102" s="272"/>
      <c r="BA102" s="272"/>
      <c r="BB102" s="272"/>
      <c r="BC102" s="272" t="s">
        <v>17</v>
      </c>
      <c r="BD102" s="272"/>
      <c r="BE102" s="272"/>
      <c r="BF102" s="272"/>
      <c r="BG102" s="276"/>
    </row>
    <row r="103" spans="1:59" ht="13.5" customHeight="1">
      <c r="A103" s="273">
        <v>1</v>
      </c>
      <c r="B103" s="267"/>
      <c r="C103" s="211">
        <v>0.3958333333333333</v>
      </c>
      <c r="D103" s="212"/>
      <c r="E103" s="212"/>
      <c r="F103" s="212"/>
      <c r="G103" s="212"/>
      <c r="H103" s="213" t="s">
        <v>37</v>
      </c>
      <c r="I103" s="213"/>
      <c r="J103" s="212">
        <v>0.4270833333333333</v>
      </c>
      <c r="K103" s="212"/>
      <c r="L103" s="212"/>
      <c r="M103" s="212"/>
      <c r="N103" s="214"/>
      <c r="O103" s="269" t="s">
        <v>117</v>
      </c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70">
        <v>3</v>
      </c>
      <c r="AB103" s="270"/>
      <c r="AC103" s="270" t="s">
        <v>39</v>
      </c>
      <c r="AD103" s="270"/>
      <c r="AE103" s="270">
        <v>0</v>
      </c>
      <c r="AF103" s="270"/>
      <c r="AG103" s="275" t="s">
        <v>9</v>
      </c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67" t="s">
        <v>8</v>
      </c>
      <c r="AT103" s="267"/>
      <c r="AU103" s="267"/>
      <c r="AV103" s="267"/>
      <c r="AW103" s="267"/>
      <c r="AX103" s="267" t="s">
        <v>94</v>
      </c>
      <c r="AY103" s="267"/>
      <c r="AZ103" s="267"/>
      <c r="BA103" s="267"/>
      <c r="BB103" s="267"/>
      <c r="BC103" s="267" t="s">
        <v>143</v>
      </c>
      <c r="BD103" s="267"/>
      <c r="BE103" s="267"/>
      <c r="BF103" s="267"/>
      <c r="BG103" s="268"/>
    </row>
    <row r="104" spans="1:59" ht="13.5" customHeight="1">
      <c r="A104" s="192">
        <v>2</v>
      </c>
      <c r="B104" s="193"/>
      <c r="C104" s="184">
        <v>0.4305555555555556</v>
      </c>
      <c r="D104" s="184"/>
      <c r="E104" s="184"/>
      <c r="F104" s="184"/>
      <c r="G104" s="184"/>
      <c r="H104" s="160" t="s">
        <v>37</v>
      </c>
      <c r="I104" s="160"/>
      <c r="J104" s="184">
        <v>0.4618055555555556</v>
      </c>
      <c r="K104" s="184"/>
      <c r="L104" s="184"/>
      <c r="M104" s="184"/>
      <c r="N104" s="185"/>
      <c r="O104" s="253" t="s">
        <v>1</v>
      </c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7">
        <v>4</v>
      </c>
      <c r="AB104" s="257"/>
      <c r="AC104" s="257" t="s">
        <v>39</v>
      </c>
      <c r="AD104" s="257"/>
      <c r="AE104" s="257">
        <v>1</v>
      </c>
      <c r="AF104" s="257"/>
      <c r="AG104" s="251" t="s">
        <v>64</v>
      </c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2"/>
      <c r="AS104" s="193" t="s">
        <v>38</v>
      </c>
      <c r="AT104" s="193"/>
      <c r="AU104" s="193"/>
      <c r="AV104" s="193"/>
      <c r="AW104" s="193"/>
      <c r="AX104" s="193" t="s">
        <v>90</v>
      </c>
      <c r="AY104" s="193"/>
      <c r="AZ104" s="193"/>
      <c r="BA104" s="193"/>
      <c r="BB104" s="193"/>
      <c r="BC104" s="193"/>
      <c r="BD104" s="193"/>
      <c r="BE104" s="193"/>
      <c r="BF104" s="193"/>
      <c r="BG104" s="250"/>
    </row>
    <row r="105" spans="1:59" ht="13.5" customHeight="1">
      <c r="A105" s="192">
        <v>3</v>
      </c>
      <c r="B105" s="193"/>
      <c r="C105" s="194">
        <v>0.46527777777777773</v>
      </c>
      <c r="D105" s="184"/>
      <c r="E105" s="184"/>
      <c r="F105" s="184"/>
      <c r="G105" s="184"/>
      <c r="H105" s="160" t="s">
        <v>37</v>
      </c>
      <c r="I105" s="160"/>
      <c r="J105" s="184">
        <v>0.49652777777777773</v>
      </c>
      <c r="K105" s="184"/>
      <c r="L105" s="184"/>
      <c r="M105" s="184"/>
      <c r="N105" s="185"/>
      <c r="O105" s="258" t="s">
        <v>60</v>
      </c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6">
        <v>0</v>
      </c>
      <c r="AB105" s="256"/>
      <c r="AC105" s="256" t="s">
        <v>39</v>
      </c>
      <c r="AD105" s="256"/>
      <c r="AE105" s="256">
        <v>6</v>
      </c>
      <c r="AF105" s="256"/>
      <c r="AG105" s="255" t="s">
        <v>63</v>
      </c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193" t="s">
        <v>94</v>
      </c>
      <c r="AT105" s="193"/>
      <c r="AU105" s="193"/>
      <c r="AV105" s="193"/>
      <c r="AW105" s="193"/>
      <c r="AX105" s="193" t="s">
        <v>8</v>
      </c>
      <c r="AY105" s="193"/>
      <c r="AZ105" s="193"/>
      <c r="BA105" s="193"/>
      <c r="BB105" s="193"/>
      <c r="BC105" s="193"/>
      <c r="BD105" s="193"/>
      <c r="BE105" s="193"/>
      <c r="BF105" s="193"/>
      <c r="BG105" s="250"/>
    </row>
    <row r="106" spans="1:59" ht="13.5" customHeight="1">
      <c r="A106" s="192">
        <v>4</v>
      </c>
      <c r="B106" s="193"/>
      <c r="C106" s="202">
        <v>0.5</v>
      </c>
      <c r="D106" s="202"/>
      <c r="E106" s="202"/>
      <c r="F106" s="202"/>
      <c r="G106" s="202"/>
      <c r="H106" s="188" t="s">
        <v>37</v>
      </c>
      <c r="I106" s="188"/>
      <c r="J106" s="202">
        <v>0.53125</v>
      </c>
      <c r="K106" s="202"/>
      <c r="L106" s="202"/>
      <c r="M106" s="202"/>
      <c r="N106" s="202"/>
      <c r="O106" s="253" t="s">
        <v>125</v>
      </c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7">
        <v>1</v>
      </c>
      <c r="AB106" s="257"/>
      <c r="AC106" s="257" t="s">
        <v>39</v>
      </c>
      <c r="AD106" s="257"/>
      <c r="AE106" s="257">
        <v>6</v>
      </c>
      <c r="AF106" s="257"/>
      <c r="AG106" s="251" t="s">
        <v>48</v>
      </c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2"/>
      <c r="AS106" s="193" t="s">
        <v>7</v>
      </c>
      <c r="AT106" s="193"/>
      <c r="AU106" s="193"/>
      <c r="AV106" s="193"/>
      <c r="AW106" s="193"/>
      <c r="AX106" s="193" t="s">
        <v>38</v>
      </c>
      <c r="AY106" s="193"/>
      <c r="AZ106" s="193"/>
      <c r="BA106" s="193"/>
      <c r="BB106" s="193"/>
      <c r="BC106" s="193"/>
      <c r="BD106" s="193"/>
      <c r="BE106" s="193"/>
      <c r="BF106" s="193"/>
      <c r="BG106" s="250"/>
    </row>
    <row r="107" spans="1:59" ht="13.5" customHeight="1">
      <c r="A107" s="192"/>
      <c r="B107" s="193"/>
      <c r="C107" s="194">
        <v>0.5416666666666666</v>
      </c>
      <c r="D107" s="184"/>
      <c r="E107" s="184"/>
      <c r="F107" s="184"/>
      <c r="G107" s="184"/>
      <c r="H107" s="160" t="s">
        <v>37</v>
      </c>
      <c r="I107" s="160"/>
      <c r="J107" s="184"/>
      <c r="K107" s="184"/>
      <c r="L107" s="184"/>
      <c r="M107" s="184"/>
      <c r="N107" s="185"/>
      <c r="O107" s="307" t="s">
        <v>131</v>
      </c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9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250"/>
    </row>
    <row r="108" spans="1:59" ht="13.5" customHeight="1" thickBot="1">
      <c r="A108" s="264"/>
      <c r="B108" s="261"/>
      <c r="C108" s="239"/>
      <c r="D108" s="240"/>
      <c r="E108" s="240"/>
      <c r="F108" s="240"/>
      <c r="G108" s="240"/>
      <c r="H108" s="241" t="s">
        <v>37</v>
      </c>
      <c r="I108" s="241"/>
      <c r="J108" s="240">
        <v>0.7083333333333334</v>
      </c>
      <c r="K108" s="240"/>
      <c r="L108" s="240"/>
      <c r="M108" s="240"/>
      <c r="N108" s="242"/>
      <c r="O108" s="310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2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2"/>
    </row>
    <row r="109" spans="3:15" ht="6" customHeight="1"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1:22" ht="13.5" customHeight="1" thickBot="1">
      <c r="A110" s="216" t="s">
        <v>127</v>
      </c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</row>
    <row r="111" spans="1:59" ht="13.5" customHeight="1" thickBot="1">
      <c r="A111" s="271"/>
      <c r="B111" s="272"/>
      <c r="C111" s="272" t="s">
        <v>13</v>
      </c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 t="s">
        <v>14</v>
      </c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 t="s">
        <v>15</v>
      </c>
      <c r="AT111" s="272"/>
      <c r="AU111" s="272"/>
      <c r="AV111" s="272"/>
      <c r="AW111" s="272"/>
      <c r="AX111" s="272" t="s">
        <v>16</v>
      </c>
      <c r="AY111" s="272"/>
      <c r="AZ111" s="272"/>
      <c r="BA111" s="272"/>
      <c r="BB111" s="272"/>
      <c r="BC111" s="272" t="s">
        <v>17</v>
      </c>
      <c r="BD111" s="272"/>
      <c r="BE111" s="272"/>
      <c r="BF111" s="272"/>
      <c r="BG111" s="276"/>
    </row>
    <row r="112" spans="1:59" ht="13.5" customHeight="1">
      <c r="A112" s="273">
        <v>1</v>
      </c>
      <c r="B112" s="267"/>
      <c r="C112" s="211">
        <v>0.3958333333333333</v>
      </c>
      <c r="D112" s="212"/>
      <c r="E112" s="212"/>
      <c r="F112" s="212"/>
      <c r="G112" s="212"/>
      <c r="H112" s="213" t="s">
        <v>37</v>
      </c>
      <c r="I112" s="213"/>
      <c r="J112" s="212">
        <v>0.4270833333333333</v>
      </c>
      <c r="K112" s="212"/>
      <c r="L112" s="212"/>
      <c r="M112" s="212"/>
      <c r="N112" s="214"/>
      <c r="O112" s="269" t="s">
        <v>62</v>
      </c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70">
        <v>3</v>
      </c>
      <c r="AB112" s="270"/>
      <c r="AC112" s="270" t="s">
        <v>39</v>
      </c>
      <c r="AD112" s="270"/>
      <c r="AE112" s="270">
        <v>1</v>
      </c>
      <c r="AF112" s="270"/>
      <c r="AG112" s="275" t="s">
        <v>124</v>
      </c>
      <c r="AH112" s="275"/>
      <c r="AI112" s="275"/>
      <c r="AJ112" s="275"/>
      <c r="AK112" s="275"/>
      <c r="AL112" s="275"/>
      <c r="AM112" s="275"/>
      <c r="AN112" s="275"/>
      <c r="AO112" s="275"/>
      <c r="AP112" s="275"/>
      <c r="AQ112" s="275"/>
      <c r="AR112" s="275"/>
      <c r="AS112" s="267" t="s">
        <v>98</v>
      </c>
      <c r="AT112" s="267"/>
      <c r="AU112" s="267"/>
      <c r="AV112" s="267"/>
      <c r="AW112" s="267"/>
      <c r="AX112" s="267" t="s">
        <v>113</v>
      </c>
      <c r="AY112" s="267"/>
      <c r="AZ112" s="267"/>
      <c r="BA112" s="267"/>
      <c r="BB112" s="267"/>
      <c r="BC112" s="267" t="s">
        <v>143</v>
      </c>
      <c r="BD112" s="267"/>
      <c r="BE112" s="267"/>
      <c r="BF112" s="267"/>
      <c r="BG112" s="268"/>
    </row>
    <row r="113" spans="1:59" ht="13.5" customHeight="1">
      <c r="A113" s="192">
        <v>2</v>
      </c>
      <c r="B113" s="193"/>
      <c r="C113" s="184">
        <v>0.4305555555555556</v>
      </c>
      <c r="D113" s="184"/>
      <c r="E113" s="184"/>
      <c r="F113" s="184"/>
      <c r="G113" s="184"/>
      <c r="H113" s="160" t="s">
        <v>37</v>
      </c>
      <c r="I113" s="160"/>
      <c r="J113" s="184">
        <v>0.4618055555555556</v>
      </c>
      <c r="K113" s="184"/>
      <c r="L113" s="184"/>
      <c r="M113" s="184"/>
      <c r="N113" s="185"/>
      <c r="O113" s="253" t="s">
        <v>48</v>
      </c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7">
        <v>16</v>
      </c>
      <c r="AB113" s="257"/>
      <c r="AC113" s="257" t="s">
        <v>39</v>
      </c>
      <c r="AD113" s="257"/>
      <c r="AE113" s="257">
        <v>0</v>
      </c>
      <c r="AF113" s="257"/>
      <c r="AG113" s="251" t="s">
        <v>69</v>
      </c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2"/>
      <c r="AS113" s="193" t="s">
        <v>11</v>
      </c>
      <c r="AT113" s="193"/>
      <c r="AU113" s="193"/>
      <c r="AV113" s="193"/>
      <c r="AW113" s="193"/>
      <c r="AX113" s="193" t="s">
        <v>7</v>
      </c>
      <c r="AY113" s="193"/>
      <c r="AZ113" s="193"/>
      <c r="BA113" s="193"/>
      <c r="BB113" s="193"/>
      <c r="BC113" s="193"/>
      <c r="BD113" s="193"/>
      <c r="BE113" s="193"/>
      <c r="BF113" s="193"/>
      <c r="BG113" s="250"/>
    </row>
    <row r="114" spans="1:59" ht="13.5" customHeight="1">
      <c r="A114" s="192">
        <v>3</v>
      </c>
      <c r="B114" s="193"/>
      <c r="C114" s="194">
        <v>0.46527777777777773</v>
      </c>
      <c r="D114" s="184"/>
      <c r="E114" s="184"/>
      <c r="F114" s="184"/>
      <c r="G114" s="184"/>
      <c r="H114" s="160" t="s">
        <v>37</v>
      </c>
      <c r="I114" s="160"/>
      <c r="J114" s="184">
        <v>0.49652777777777773</v>
      </c>
      <c r="K114" s="184"/>
      <c r="L114" s="184"/>
      <c r="M114" s="184"/>
      <c r="N114" s="185"/>
      <c r="O114" s="258" t="s">
        <v>9</v>
      </c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6">
        <v>0</v>
      </c>
      <c r="AB114" s="256"/>
      <c r="AC114" s="256" t="s">
        <v>39</v>
      </c>
      <c r="AD114" s="256"/>
      <c r="AE114" s="256">
        <v>0</v>
      </c>
      <c r="AF114" s="256"/>
      <c r="AG114" s="255" t="s">
        <v>62</v>
      </c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193" t="s">
        <v>2</v>
      </c>
      <c r="AT114" s="193"/>
      <c r="AU114" s="193"/>
      <c r="AV114" s="193"/>
      <c r="AW114" s="193"/>
      <c r="AX114" s="193" t="s">
        <v>98</v>
      </c>
      <c r="AY114" s="193"/>
      <c r="AZ114" s="193"/>
      <c r="BA114" s="193"/>
      <c r="BB114" s="193"/>
      <c r="BC114" s="193"/>
      <c r="BD114" s="193"/>
      <c r="BE114" s="193"/>
      <c r="BF114" s="193"/>
      <c r="BG114" s="250"/>
    </row>
    <row r="115" spans="1:59" ht="13.5" customHeight="1">
      <c r="A115" s="192">
        <v>4</v>
      </c>
      <c r="B115" s="193"/>
      <c r="C115" s="202">
        <v>0.5</v>
      </c>
      <c r="D115" s="202"/>
      <c r="E115" s="202"/>
      <c r="F115" s="202"/>
      <c r="G115" s="202"/>
      <c r="H115" s="188" t="s">
        <v>37</v>
      </c>
      <c r="I115" s="188"/>
      <c r="J115" s="202">
        <v>0.53125</v>
      </c>
      <c r="K115" s="202"/>
      <c r="L115" s="202"/>
      <c r="M115" s="202"/>
      <c r="N115" s="202"/>
      <c r="O115" s="253" t="s">
        <v>69</v>
      </c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7">
        <v>0</v>
      </c>
      <c r="AB115" s="257"/>
      <c r="AC115" s="257" t="s">
        <v>39</v>
      </c>
      <c r="AD115" s="257"/>
      <c r="AE115" s="257">
        <v>12</v>
      </c>
      <c r="AF115" s="257"/>
      <c r="AG115" s="251" t="s">
        <v>1</v>
      </c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2"/>
      <c r="AS115" s="193" t="s">
        <v>90</v>
      </c>
      <c r="AT115" s="193"/>
      <c r="AU115" s="193"/>
      <c r="AV115" s="193"/>
      <c r="AW115" s="193"/>
      <c r="AX115" s="193" t="s">
        <v>11</v>
      </c>
      <c r="AY115" s="193"/>
      <c r="AZ115" s="193"/>
      <c r="BA115" s="193"/>
      <c r="BB115" s="193"/>
      <c r="BC115" s="193"/>
      <c r="BD115" s="193"/>
      <c r="BE115" s="193"/>
      <c r="BF115" s="193"/>
      <c r="BG115" s="250"/>
    </row>
    <row r="116" spans="1:59" ht="13.5" customHeight="1">
      <c r="A116" s="192"/>
      <c r="B116" s="193"/>
      <c r="C116" s="194">
        <v>0.5416666666666666</v>
      </c>
      <c r="D116" s="184"/>
      <c r="E116" s="184"/>
      <c r="F116" s="184"/>
      <c r="G116" s="184"/>
      <c r="H116" s="160" t="s">
        <v>37</v>
      </c>
      <c r="I116" s="160"/>
      <c r="J116" s="184"/>
      <c r="K116" s="184"/>
      <c r="L116" s="184"/>
      <c r="M116" s="184"/>
      <c r="N116" s="185"/>
      <c r="O116" s="307" t="s">
        <v>131</v>
      </c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9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250"/>
    </row>
    <row r="117" spans="1:59" ht="13.5" customHeight="1" thickBot="1">
      <c r="A117" s="264"/>
      <c r="B117" s="261"/>
      <c r="C117" s="219"/>
      <c r="D117" s="220"/>
      <c r="E117" s="220"/>
      <c r="F117" s="220"/>
      <c r="G117" s="220"/>
      <c r="H117" s="221" t="s">
        <v>37</v>
      </c>
      <c r="I117" s="221"/>
      <c r="J117" s="220">
        <v>0.7083333333333334</v>
      </c>
      <c r="K117" s="220"/>
      <c r="L117" s="220"/>
      <c r="M117" s="220"/>
      <c r="N117" s="222"/>
      <c r="O117" s="310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2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2"/>
    </row>
    <row r="118" spans="1:59" ht="7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22" ht="15" customHeight="1" thickBot="1">
      <c r="A119" s="216" t="s">
        <v>132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</row>
    <row r="120" spans="1:59" ht="15" customHeight="1" thickBot="1">
      <c r="A120" s="271"/>
      <c r="B120" s="272"/>
      <c r="C120" s="272" t="s">
        <v>13</v>
      </c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 t="s">
        <v>14</v>
      </c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 t="s">
        <v>15</v>
      </c>
      <c r="AT120" s="272"/>
      <c r="AU120" s="272"/>
      <c r="AV120" s="272"/>
      <c r="AW120" s="272"/>
      <c r="AX120" s="272" t="s">
        <v>16</v>
      </c>
      <c r="AY120" s="272"/>
      <c r="AZ120" s="272"/>
      <c r="BA120" s="272"/>
      <c r="BB120" s="272"/>
      <c r="BC120" s="272" t="s">
        <v>17</v>
      </c>
      <c r="BD120" s="272"/>
      <c r="BE120" s="272"/>
      <c r="BF120" s="272"/>
      <c r="BG120" s="276"/>
    </row>
    <row r="121" spans="1:59" ht="15" customHeight="1">
      <c r="A121" s="273">
        <v>1</v>
      </c>
      <c r="B121" s="267"/>
      <c r="C121" s="211">
        <v>0.3958333333333333</v>
      </c>
      <c r="D121" s="212"/>
      <c r="E121" s="212"/>
      <c r="F121" s="212"/>
      <c r="G121" s="212"/>
      <c r="H121" s="213" t="s">
        <v>37</v>
      </c>
      <c r="I121" s="213"/>
      <c r="J121" s="212">
        <v>0.4270833333333333</v>
      </c>
      <c r="K121" s="212"/>
      <c r="L121" s="212"/>
      <c r="M121" s="212"/>
      <c r="N121" s="214"/>
      <c r="O121" s="269" t="s">
        <v>1</v>
      </c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313">
        <v>4</v>
      </c>
      <c r="AB121" s="313"/>
      <c r="AC121" s="313" t="s">
        <v>155</v>
      </c>
      <c r="AD121" s="313"/>
      <c r="AE121" s="313">
        <v>4</v>
      </c>
      <c r="AF121" s="313"/>
      <c r="AG121" s="275" t="s">
        <v>63</v>
      </c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67" t="s">
        <v>95</v>
      </c>
      <c r="AT121" s="267"/>
      <c r="AU121" s="267"/>
      <c r="AV121" s="267"/>
      <c r="AW121" s="267"/>
      <c r="AX121" s="267" t="s">
        <v>43</v>
      </c>
      <c r="AY121" s="267"/>
      <c r="AZ121" s="267"/>
      <c r="BA121" s="267"/>
      <c r="BB121" s="267"/>
      <c r="BC121" s="267" t="s">
        <v>139</v>
      </c>
      <c r="BD121" s="267"/>
      <c r="BE121" s="267"/>
      <c r="BF121" s="267"/>
      <c r="BG121" s="268"/>
    </row>
    <row r="122" spans="1:59" ht="15" customHeight="1">
      <c r="A122" s="192">
        <v>2</v>
      </c>
      <c r="B122" s="193"/>
      <c r="C122" s="184">
        <v>0.4305555555555556</v>
      </c>
      <c r="D122" s="184"/>
      <c r="E122" s="184"/>
      <c r="F122" s="184"/>
      <c r="G122" s="184"/>
      <c r="H122" s="160" t="s">
        <v>37</v>
      </c>
      <c r="I122" s="160"/>
      <c r="J122" s="184">
        <v>0.4618055555555556</v>
      </c>
      <c r="K122" s="184"/>
      <c r="L122" s="184"/>
      <c r="M122" s="184"/>
      <c r="N122" s="185"/>
      <c r="O122" s="253" t="s">
        <v>3</v>
      </c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7">
        <v>0</v>
      </c>
      <c r="AB122" s="257"/>
      <c r="AC122" s="257" t="s">
        <v>155</v>
      </c>
      <c r="AD122" s="257"/>
      <c r="AE122" s="257">
        <v>2</v>
      </c>
      <c r="AF122" s="257"/>
      <c r="AG122" s="251" t="s">
        <v>135</v>
      </c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2"/>
      <c r="AS122" s="193" t="s">
        <v>94</v>
      </c>
      <c r="AT122" s="193"/>
      <c r="AU122" s="193"/>
      <c r="AV122" s="193"/>
      <c r="AW122" s="193"/>
      <c r="AX122" s="193" t="s">
        <v>136</v>
      </c>
      <c r="AY122" s="193"/>
      <c r="AZ122" s="193"/>
      <c r="BA122" s="193"/>
      <c r="BB122" s="193"/>
      <c r="BC122" s="193"/>
      <c r="BD122" s="193"/>
      <c r="BE122" s="193"/>
      <c r="BF122" s="193"/>
      <c r="BG122" s="250"/>
    </row>
    <row r="123" spans="1:59" ht="15" customHeight="1">
      <c r="A123" s="192">
        <v>3</v>
      </c>
      <c r="B123" s="193"/>
      <c r="C123" s="194">
        <v>0.46527777777777773</v>
      </c>
      <c r="D123" s="184"/>
      <c r="E123" s="184"/>
      <c r="F123" s="184"/>
      <c r="G123" s="184"/>
      <c r="H123" s="160" t="s">
        <v>37</v>
      </c>
      <c r="I123" s="160"/>
      <c r="J123" s="184">
        <v>0.49652777777777773</v>
      </c>
      <c r="K123" s="184"/>
      <c r="L123" s="184"/>
      <c r="M123" s="184"/>
      <c r="N123" s="185"/>
      <c r="O123" s="258" t="s">
        <v>63</v>
      </c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7">
        <v>0</v>
      </c>
      <c r="AB123" s="257"/>
      <c r="AC123" s="257" t="s">
        <v>155</v>
      </c>
      <c r="AD123" s="257"/>
      <c r="AE123" s="257">
        <v>0</v>
      </c>
      <c r="AF123" s="257"/>
      <c r="AG123" s="255" t="s">
        <v>48</v>
      </c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193" t="s">
        <v>137</v>
      </c>
      <c r="AT123" s="193"/>
      <c r="AU123" s="193"/>
      <c r="AV123" s="193"/>
      <c r="AW123" s="193"/>
      <c r="AX123" s="193" t="s">
        <v>93</v>
      </c>
      <c r="AY123" s="193"/>
      <c r="AZ123" s="193"/>
      <c r="BA123" s="193"/>
      <c r="BB123" s="193"/>
      <c r="BC123" s="193"/>
      <c r="BD123" s="193"/>
      <c r="BE123" s="193"/>
      <c r="BF123" s="193"/>
      <c r="BG123" s="250"/>
    </row>
    <row r="124" spans="1:59" ht="15" customHeight="1">
      <c r="A124" s="192">
        <v>4</v>
      </c>
      <c r="B124" s="193"/>
      <c r="C124" s="202">
        <v>0.5</v>
      </c>
      <c r="D124" s="202"/>
      <c r="E124" s="202"/>
      <c r="F124" s="202"/>
      <c r="G124" s="202"/>
      <c r="H124" s="188" t="s">
        <v>37</v>
      </c>
      <c r="I124" s="188"/>
      <c r="J124" s="202">
        <v>0.53125</v>
      </c>
      <c r="K124" s="202"/>
      <c r="L124" s="202"/>
      <c r="M124" s="202"/>
      <c r="N124" s="202"/>
      <c r="O124" s="253" t="s">
        <v>66</v>
      </c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7">
        <v>6</v>
      </c>
      <c r="AB124" s="257"/>
      <c r="AC124" s="257" t="s">
        <v>155</v>
      </c>
      <c r="AD124" s="257"/>
      <c r="AE124" s="257">
        <v>0</v>
      </c>
      <c r="AF124" s="257"/>
      <c r="AG124" s="251" t="s">
        <v>47</v>
      </c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2"/>
      <c r="AS124" s="193" t="s">
        <v>136</v>
      </c>
      <c r="AT124" s="193"/>
      <c r="AU124" s="193"/>
      <c r="AV124" s="193"/>
      <c r="AW124" s="193"/>
      <c r="AX124" s="193" t="s">
        <v>113</v>
      </c>
      <c r="AY124" s="193"/>
      <c r="AZ124" s="193"/>
      <c r="BA124" s="193"/>
      <c r="BB124" s="193"/>
      <c r="BC124" s="193"/>
      <c r="BD124" s="193"/>
      <c r="BE124" s="193"/>
      <c r="BF124" s="193"/>
      <c r="BG124" s="250"/>
    </row>
    <row r="125" spans="1:59" ht="15" customHeight="1">
      <c r="A125" s="192">
        <v>5</v>
      </c>
      <c r="B125" s="193"/>
      <c r="C125" s="194">
        <v>0.5347222222222222</v>
      </c>
      <c r="D125" s="184"/>
      <c r="E125" s="184"/>
      <c r="F125" s="184"/>
      <c r="G125" s="184"/>
      <c r="H125" s="160" t="s">
        <v>37</v>
      </c>
      <c r="I125" s="160"/>
      <c r="J125" s="184">
        <v>0.5659722222222222</v>
      </c>
      <c r="K125" s="184"/>
      <c r="L125" s="184"/>
      <c r="M125" s="184"/>
      <c r="N125" s="185"/>
      <c r="O125" s="253" t="s">
        <v>134</v>
      </c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7">
        <v>3</v>
      </c>
      <c r="AB125" s="257"/>
      <c r="AC125" s="257" t="s">
        <v>155</v>
      </c>
      <c r="AD125" s="257"/>
      <c r="AE125" s="257">
        <v>2</v>
      </c>
      <c r="AF125" s="257"/>
      <c r="AG125" s="251" t="s">
        <v>5</v>
      </c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2"/>
      <c r="AS125" s="193" t="s">
        <v>129</v>
      </c>
      <c r="AT125" s="193"/>
      <c r="AU125" s="193"/>
      <c r="AV125" s="193"/>
      <c r="AW125" s="193"/>
      <c r="AX125" s="193" t="s">
        <v>92</v>
      </c>
      <c r="AY125" s="193"/>
      <c r="AZ125" s="193"/>
      <c r="BA125" s="193"/>
      <c r="BB125" s="193"/>
      <c r="BC125" s="193"/>
      <c r="BD125" s="193"/>
      <c r="BE125" s="193"/>
      <c r="BF125" s="193"/>
      <c r="BG125" s="250"/>
    </row>
    <row r="126" spans="1:59" ht="15" customHeight="1">
      <c r="A126" s="192">
        <v>6</v>
      </c>
      <c r="B126" s="193"/>
      <c r="C126" s="239">
        <v>0.5694444444444444</v>
      </c>
      <c r="D126" s="240"/>
      <c r="E126" s="240"/>
      <c r="F126" s="240"/>
      <c r="G126" s="240"/>
      <c r="H126" s="241" t="s">
        <v>37</v>
      </c>
      <c r="I126" s="241"/>
      <c r="J126" s="240">
        <v>0.6006944444444444</v>
      </c>
      <c r="K126" s="240"/>
      <c r="L126" s="240"/>
      <c r="M126" s="240"/>
      <c r="N126" s="242"/>
      <c r="O126" s="253" t="s">
        <v>47</v>
      </c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7">
        <v>0</v>
      </c>
      <c r="AB126" s="257"/>
      <c r="AC126" s="257" t="s">
        <v>155</v>
      </c>
      <c r="AD126" s="257"/>
      <c r="AE126" s="257">
        <v>2</v>
      </c>
      <c r="AF126" s="257"/>
      <c r="AG126" s="251" t="s">
        <v>3</v>
      </c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2"/>
      <c r="AS126" s="193" t="s">
        <v>93</v>
      </c>
      <c r="AT126" s="193"/>
      <c r="AU126" s="193"/>
      <c r="AV126" s="193"/>
      <c r="AW126" s="193"/>
      <c r="AX126" s="193" t="s">
        <v>98</v>
      </c>
      <c r="AY126" s="193"/>
      <c r="AZ126" s="193"/>
      <c r="BA126" s="193"/>
      <c r="BB126" s="193"/>
      <c r="BC126" s="193"/>
      <c r="BD126" s="193"/>
      <c r="BE126" s="193"/>
      <c r="BF126" s="193"/>
      <c r="BG126" s="250"/>
    </row>
    <row r="127" spans="1:59" ht="15" customHeight="1" thickBot="1">
      <c r="A127" s="264">
        <v>7</v>
      </c>
      <c r="B127" s="261"/>
      <c r="C127" s="244">
        <v>0.5833333333333334</v>
      </c>
      <c r="D127" s="245"/>
      <c r="E127" s="245"/>
      <c r="F127" s="245"/>
      <c r="G127" s="245"/>
      <c r="H127" s="246" t="s">
        <v>39</v>
      </c>
      <c r="I127" s="246"/>
      <c r="J127" s="245">
        <v>0.607638888888889</v>
      </c>
      <c r="K127" s="245"/>
      <c r="L127" s="245"/>
      <c r="M127" s="245"/>
      <c r="N127" s="247"/>
      <c r="O127" s="300" t="s">
        <v>5</v>
      </c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246">
        <v>10</v>
      </c>
      <c r="AB127" s="246"/>
      <c r="AC127" s="246" t="s">
        <v>155</v>
      </c>
      <c r="AD127" s="246"/>
      <c r="AE127" s="246">
        <v>0</v>
      </c>
      <c r="AF127" s="246"/>
      <c r="AG127" s="302" t="s">
        <v>69</v>
      </c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3"/>
      <c r="AS127" s="261" t="s">
        <v>92</v>
      </c>
      <c r="AT127" s="261"/>
      <c r="AU127" s="261"/>
      <c r="AV127" s="261"/>
      <c r="AW127" s="261"/>
      <c r="AX127" s="261" t="s">
        <v>95</v>
      </c>
      <c r="AY127" s="261"/>
      <c r="AZ127" s="261"/>
      <c r="BA127" s="261"/>
      <c r="BB127" s="261"/>
      <c r="BC127" s="261"/>
      <c r="BD127" s="261"/>
      <c r="BE127" s="261"/>
      <c r="BF127" s="261"/>
      <c r="BG127" s="262"/>
    </row>
    <row r="128" ht="15" customHeight="1"/>
    <row r="129" ht="15" customHeight="1"/>
    <row r="130" ht="15" customHeight="1"/>
    <row r="131" spans="1:8" ht="13.5">
      <c r="A131" s="263" t="s">
        <v>36</v>
      </c>
      <c r="B131" s="263"/>
      <c r="C131" s="263"/>
      <c r="D131" s="263"/>
      <c r="E131" s="263"/>
      <c r="F131" s="263"/>
      <c r="G131" s="263"/>
      <c r="H131" s="263"/>
    </row>
    <row r="132" spans="1:59" ht="18.75">
      <c r="A132" s="157" t="s">
        <v>70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</row>
    <row r="133" spans="1:59" ht="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158" t="s">
        <v>0</v>
      </c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</row>
    <row r="135" ht="6" customHeight="1"/>
    <row r="136" spans="1:22" ht="15" customHeight="1" thickBot="1">
      <c r="A136" s="216" t="s">
        <v>133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</row>
    <row r="137" spans="1:59" ht="15" customHeight="1" thickBot="1">
      <c r="A137" s="271"/>
      <c r="B137" s="272"/>
      <c r="C137" s="272" t="s">
        <v>13</v>
      </c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 t="s">
        <v>14</v>
      </c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 t="s">
        <v>15</v>
      </c>
      <c r="AT137" s="272"/>
      <c r="AU137" s="272"/>
      <c r="AV137" s="272"/>
      <c r="AW137" s="272"/>
      <c r="AX137" s="272" t="s">
        <v>16</v>
      </c>
      <c r="AY137" s="272"/>
      <c r="AZ137" s="272"/>
      <c r="BA137" s="272"/>
      <c r="BB137" s="272"/>
      <c r="BC137" s="272" t="s">
        <v>17</v>
      </c>
      <c r="BD137" s="272"/>
      <c r="BE137" s="272"/>
      <c r="BF137" s="272"/>
      <c r="BG137" s="276"/>
    </row>
    <row r="138" spans="1:59" ht="15" customHeight="1">
      <c r="A138" s="273">
        <v>1</v>
      </c>
      <c r="B138" s="267"/>
      <c r="C138" s="211">
        <v>0.3958333333333333</v>
      </c>
      <c r="D138" s="212"/>
      <c r="E138" s="212"/>
      <c r="F138" s="212"/>
      <c r="G138" s="212"/>
      <c r="H138" s="213" t="s">
        <v>37</v>
      </c>
      <c r="I138" s="213"/>
      <c r="J138" s="212">
        <v>0.4270833333333333</v>
      </c>
      <c r="K138" s="212"/>
      <c r="L138" s="212"/>
      <c r="M138" s="212"/>
      <c r="N138" s="214"/>
      <c r="O138" s="269" t="s">
        <v>48</v>
      </c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70">
        <v>3</v>
      </c>
      <c r="AB138" s="270"/>
      <c r="AC138" s="270" t="s">
        <v>155</v>
      </c>
      <c r="AD138" s="270"/>
      <c r="AE138" s="270">
        <v>1</v>
      </c>
      <c r="AF138" s="270"/>
      <c r="AG138" s="275" t="s">
        <v>62</v>
      </c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67" t="s">
        <v>45</v>
      </c>
      <c r="AT138" s="267"/>
      <c r="AU138" s="267"/>
      <c r="AV138" s="267"/>
      <c r="AW138" s="267"/>
      <c r="AX138" s="267" t="s">
        <v>122</v>
      </c>
      <c r="AY138" s="267"/>
      <c r="AZ138" s="267"/>
      <c r="BA138" s="267"/>
      <c r="BB138" s="267"/>
      <c r="BC138" s="267" t="s">
        <v>139</v>
      </c>
      <c r="BD138" s="267"/>
      <c r="BE138" s="267"/>
      <c r="BF138" s="267"/>
      <c r="BG138" s="268"/>
    </row>
    <row r="139" spans="1:59" ht="15" customHeight="1">
      <c r="A139" s="192">
        <v>2</v>
      </c>
      <c r="B139" s="193"/>
      <c r="C139" s="184">
        <v>0.4305555555555556</v>
      </c>
      <c r="D139" s="184"/>
      <c r="E139" s="184"/>
      <c r="F139" s="184"/>
      <c r="G139" s="184"/>
      <c r="H139" s="160" t="s">
        <v>37</v>
      </c>
      <c r="I139" s="160"/>
      <c r="J139" s="184">
        <v>0.4618055555555556</v>
      </c>
      <c r="K139" s="184"/>
      <c r="L139" s="184"/>
      <c r="M139" s="184"/>
      <c r="N139" s="185"/>
      <c r="O139" s="253" t="s">
        <v>49</v>
      </c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7">
        <v>0</v>
      </c>
      <c r="AB139" s="257"/>
      <c r="AC139" s="257" t="s">
        <v>155</v>
      </c>
      <c r="AD139" s="257"/>
      <c r="AE139" s="257">
        <v>1</v>
      </c>
      <c r="AF139" s="257"/>
      <c r="AG139" s="251" t="s">
        <v>46</v>
      </c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2"/>
      <c r="AS139" s="193" t="s">
        <v>113</v>
      </c>
      <c r="AT139" s="193"/>
      <c r="AU139" s="193"/>
      <c r="AV139" s="193"/>
      <c r="AW139" s="193"/>
      <c r="AX139" s="193" t="s">
        <v>121</v>
      </c>
      <c r="AY139" s="193"/>
      <c r="AZ139" s="193"/>
      <c r="BA139" s="193"/>
      <c r="BB139" s="193"/>
      <c r="BC139" s="193"/>
      <c r="BD139" s="193"/>
      <c r="BE139" s="193"/>
      <c r="BF139" s="193"/>
      <c r="BG139" s="250"/>
    </row>
    <row r="140" spans="1:59" ht="15" customHeight="1">
      <c r="A140" s="192">
        <v>3</v>
      </c>
      <c r="B140" s="193"/>
      <c r="C140" s="194">
        <v>0.46527777777777773</v>
      </c>
      <c r="D140" s="184"/>
      <c r="E140" s="184"/>
      <c r="F140" s="184"/>
      <c r="G140" s="184"/>
      <c r="H140" s="160" t="s">
        <v>37</v>
      </c>
      <c r="I140" s="160"/>
      <c r="J140" s="184">
        <v>0.49652777777777773</v>
      </c>
      <c r="K140" s="184"/>
      <c r="L140" s="184"/>
      <c r="M140" s="184"/>
      <c r="N140" s="185"/>
      <c r="O140" s="258" t="s">
        <v>62</v>
      </c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6">
        <v>2</v>
      </c>
      <c r="AB140" s="256"/>
      <c r="AC140" s="256" t="s">
        <v>155</v>
      </c>
      <c r="AD140" s="256"/>
      <c r="AE140" s="256">
        <v>1</v>
      </c>
      <c r="AF140" s="256"/>
      <c r="AG140" s="255" t="s">
        <v>1</v>
      </c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193" t="s">
        <v>98</v>
      </c>
      <c r="AT140" s="193"/>
      <c r="AU140" s="193"/>
      <c r="AV140" s="193"/>
      <c r="AW140" s="193"/>
      <c r="AX140" s="193" t="s">
        <v>85</v>
      </c>
      <c r="AY140" s="193"/>
      <c r="AZ140" s="193"/>
      <c r="BA140" s="193"/>
      <c r="BB140" s="193"/>
      <c r="BC140" s="193"/>
      <c r="BD140" s="193"/>
      <c r="BE140" s="193"/>
      <c r="BF140" s="193"/>
      <c r="BG140" s="250"/>
    </row>
    <row r="141" spans="1:59" ht="15" customHeight="1">
      <c r="A141" s="192">
        <v>4</v>
      </c>
      <c r="B141" s="193"/>
      <c r="C141" s="202">
        <v>0.5</v>
      </c>
      <c r="D141" s="202"/>
      <c r="E141" s="202"/>
      <c r="F141" s="202"/>
      <c r="G141" s="202"/>
      <c r="H141" s="188" t="s">
        <v>37</v>
      </c>
      <c r="I141" s="188"/>
      <c r="J141" s="202">
        <v>0.53125</v>
      </c>
      <c r="K141" s="202"/>
      <c r="L141" s="202"/>
      <c r="M141" s="202"/>
      <c r="N141" s="202"/>
      <c r="O141" s="253" t="s">
        <v>46</v>
      </c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7">
        <v>1</v>
      </c>
      <c r="AB141" s="257"/>
      <c r="AC141" s="257" t="s">
        <v>155</v>
      </c>
      <c r="AD141" s="257"/>
      <c r="AE141" s="257">
        <v>1</v>
      </c>
      <c r="AF141" s="257"/>
      <c r="AG141" s="251" t="s">
        <v>61</v>
      </c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2"/>
      <c r="AS141" s="193" t="s">
        <v>121</v>
      </c>
      <c r="AT141" s="193"/>
      <c r="AU141" s="193"/>
      <c r="AV141" s="193"/>
      <c r="AW141" s="193"/>
      <c r="AX141" s="193" t="s">
        <v>94</v>
      </c>
      <c r="AY141" s="193"/>
      <c r="AZ141" s="193"/>
      <c r="BA141" s="193"/>
      <c r="BB141" s="193"/>
      <c r="BC141" s="193"/>
      <c r="BD141" s="193"/>
      <c r="BE141" s="193"/>
      <c r="BF141" s="193"/>
      <c r="BG141" s="250"/>
    </row>
    <row r="142" spans="1:59" ht="15" customHeight="1">
      <c r="A142" s="192">
        <v>5</v>
      </c>
      <c r="B142" s="193"/>
      <c r="C142" s="194">
        <v>0.5347222222222222</v>
      </c>
      <c r="D142" s="184"/>
      <c r="E142" s="184"/>
      <c r="F142" s="184"/>
      <c r="G142" s="184"/>
      <c r="H142" s="160" t="s">
        <v>37</v>
      </c>
      <c r="I142" s="160"/>
      <c r="J142" s="184">
        <v>0.5659722222222222</v>
      </c>
      <c r="K142" s="184"/>
      <c r="L142" s="184"/>
      <c r="M142" s="184"/>
      <c r="N142" s="185"/>
      <c r="O142" s="253" t="s">
        <v>69</v>
      </c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7">
        <v>1</v>
      </c>
      <c r="AB142" s="257"/>
      <c r="AC142" s="257" t="s">
        <v>155</v>
      </c>
      <c r="AD142" s="257"/>
      <c r="AE142" s="257">
        <v>9</v>
      </c>
      <c r="AF142" s="257"/>
      <c r="AG142" s="251" t="s">
        <v>10</v>
      </c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2"/>
      <c r="AS142" s="193" t="s">
        <v>122</v>
      </c>
      <c r="AT142" s="193"/>
      <c r="AU142" s="193"/>
      <c r="AV142" s="193"/>
      <c r="AW142" s="193"/>
      <c r="AX142" s="193" t="s">
        <v>138</v>
      </c>
      <c r="AY142" s="193"/>
      <c r="AZ142" s="193"/>
      <c r="BA142" s="193"/>
      <c r="BB142" s="193"/>
      <c r="BC142" s="193"/>
      <c r="BD142" s="193"/>
      <c r="BE142" s="193"/>
      <c r="BF142" s="193"/>
      <c r="BG142" s="250"/>
    </row>
    <row r="143" spans="1:59" ht="15" customHeight="1">
      <c r="A143" s="192">
        <v>6</v>
      </c>
      <c r="B143" s="193"/>
      <c r="C143" s="239">
        <v>0.5694444444444444</v>
      </c>
      <c r="D143" s="240"/>
      <c r="E143" s="240"/>
      <c r="F143" s="240"/>
      <c r="G143" s="240"/>
      <c r="H143" s="241" t="s">
        <v>37</v>
      </c>
      <c r="I143" s="241"/>
      <c r="J143" s="240">
        <v>0.6006944444444444</v>
      </c>
      <c r="K143" s="240"/>
      <c r="L143" s="240"/>
      <c r="M143" s="240"/>
      <c r="N143" s="242"/>
      <c r="O143" s="253" t="s">
        <v>61</v>
      </c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7">
        <v>1</v>
      </c>
      <c r="AB143" s="257"/>
      <c r="AC143" s="257" t="s">
        <v>155</v>
      </c>
      <c r="AD143" s="257"/>
      <c r="AE143" s="257">
        <v>4</v>
      </c>
      <c r="AF143" s="257"/>
      <c r="AG143" s="251" t="s">
        <v>49</v>
      </c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2"/>
      <c r="AS143" s="193" t="s">
        <v>85</v>
      </c>
      <c r="AT143" s="193"/>
      <c r="AU143" s="193"/>
      <c r="AV143" s="193"/>
      <c r="AW143" s="193"/>
      <c r="AX143" s="193" t="s">
        <v>137</v>
      </c>
      <c r="AY143" s="193"/>
      <c r="AZ143" s="193"/>
      <c r="BA143" s="193"/>
      <c r="BB143" s="193"/>
      <c r="BC143" s="193"/>
      <c r="BD143" s="193"/>
      <c r="BE143" s="193"/>
      <c r="BF143" s="193"/>
      <c r="BG143" s="250"/>
    </row>
    <row r="144" spans="1:59" ht="15" customHeight="1" thickBot="1">
      <c r="A144" s="264">
        <v>7</v>
      </c>
      <c r="B144" s="261"/>
      <c r="C144" s="244">
        <v>0.5833333333333334</v>
      </c>
      <c r="D144" s="245"/>
      <c r="E144" s="245"/>
      <c r="F144" s="245"/>
      <c r="G144" s="245"/>
      <c r="H144" s="246" t="s">
        <v>39</v>
      </c>
      <c r="I144" s="246"/>
      <c r="J144" s="245">
        <v>0.607638888888889</v>
      </c>
      <c r="K144" s="245"/>
      <c r="L144" s="245"/>
      <c r="M144" s="245"/>
      <c r="N144" s="247"/>
      <c r="O144" s="300" t="s">
        <v>10</v>
      </c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246">
        <v>2</v>
      </c>
      <c r="AB144" s="246"/>
      <c r="AC144" s="246" t="s">
        <v>155</v>
      </c>
      <c r="AD144" s="246"/>
      <c r="AE144" s="246">
        <v>2</v>
      </c>
      <c r="AF144" s="246"/>
      <c r="AG144" s="302" t="s">
        <v>60</v>
      </c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3"/>
      <c r="AS144" s="261" t="s">
        <v>138</v>
      </c>
      <c r="AT144" s="261"/>
      <c r="AU144" s="261"/>
      <c r="AV144" s="261"/>
      <c r="AW144" s="261"/>
      <c r="AX144" s="261" t="s">
        <v>45</v>
      </c>
      <c r="AY144" s="261"/>
      <c r="AZ144" s="261"/>
      <c r="BA144" s="261"/>
      <c r="BB144" s="261"/>
      <c r="BC144" s="261"/>
      <c r="BD144" s="261"/>
      <c r="BE144" s="261"/>
      <c r="BF144" s="261"/>
      <c r="BG144" s="262"/>
    </row>
    <row r="145" spans="1:59" ht="5.25" customHeight="1">
      <c r="A145" s="76"/>
      <c r="B145" s="76"/>
      <c r="C145" s="75"/>
      <c r="D145" s="75"/>
      <c r="E145" s="75"/>
      <c r="F145" s="75"/>
      <c r="G145" s="75"/>
      <c r="H145" s="76"/>
      <c r="I145" s="76"/>
      <c r="J145" s="75"/>
      <c r="K145" s="75"/>
      <c r="L145" s="75"/>
      <c r="M145" s="75"/>
      <c r="N145" s="75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6"/>
      <c r="AB145" s="76"/>
      <c r="AC145" s="76"/>
      <c r="AD145" s="76"/>
      <c r="AE145" s="76"/>
      <c r="AF145" s="76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</row>
    <row r="146" spans="1:22" ht="14.25" thickBot="1">
      <c r="A146" s="216" t="s">
        <v>140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</row>
    <row r="147" spans="1:59" ht="14.25" thickBot="1">
      <c r="A147" s="271"/>
      <c r="B147" s="272"/>
      <c r="C147" s="272" t="s">
        <v>13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 t="s">
        <v>14</v>
      </c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 t="s">
        <v>15</v>
      </c>
      <c r="AT147" s="272"/>
      <c r="AU147" s="272"/>
      <c r="AV147" s="272"/>
      <c r="AW147" s="272"/>
      <c r="AX147" s="272" t="s">
        <v>16</v>
      </c>
      <c r="AY147" s="272"/>
      <c r="AZ147" s="272"/>
      <c r="BA147" s="272"/>
      <c r="BB147" s="272"/>
      <c r="BC147" s="272" t="s">
        <v>17</v>
      </c>
      <c r="BD147" s="272"/>
      <c r="BE147" s="272"/>
      <c r="BF147" s="272"/>
      <c r="BG147" s="276"/>
    </row>
    <row r="148" spans="1:59" ht="13.5">
      <c r="A148" s="273">
        <v>1</v>
      </c>
      <c r="B148" s="267"/>
      <c r="C148" s="211">
        <v>0.3958333333333333</v>
      </c>
      <c r="D148" s="212"/>
      <c r="E148" s="212"/>
      <c r="F148" s="212"/>
      <c r="G148" s="212"/>
      <c r="H148" s="213" t="s">
        <v>37</v>
      </c>
      <c r="I148" s="213"/>
      <c r="J148" s="212">
        <v>0.4270833333333333</v>
      </c>
      <c r="K148" s="212"/>
      <c r="L148" s="212"/>
      <c r="M148" s="212"/>
      <c r="N148" s="214"/>
      <c r="O148" s="269" t="s">
        <v>119</v>
      </c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70">
        <v>2</v>
      </c>
      <c r="AB148" s="270"/>
      <c r="AC148" s="270" t="s">
        <v>39</v>
      </c>
      <c r="AD148" s="270"/>
      <c r="AE148" s="270">
        <v>0</v>
      </c>
      <c r="AF148" s="270"/>
      <c r="AG148" s="275" t="s">
        <v>5</v>
      </c>
      <c r="AH148" s="275"/>
      <c r="AI148" s="275"/>
      <c r="AJ148" s="275"/>
      <c r="AK148" s="275"/>
      <c r="AL148" s="275"/>
      <c r="AM148" s="275"/>
      <c r="AN148" s="275"/>
      <c r="AO148" s="275"/>
      <c r="AP148" s="275"/>
      <c r="AQ148" s="275"/>
      <c r="AR148" s="275"/>
      <c r="AS148" s="267" t="s">
        <v>137</v>
      </c>
      <c r="AT148" s="267"/>
      <c r="AU148" s="267"/>
      <c r="AV148" s="267"/>
      <c r="AW148" s="267"/>
      <c r="AX148" s="267" t="s">
        <v>138</v>
      </c>
      <c r="AY148" s="267"/>
      <c r="AZ148" s="267"/>
      <c r="BA148" s="267"/>
      <c r="BB148" s="267"/>
      <c r="BC148" s="267" t="s">
        <v>144</v>
      </c>
      <c r="BD148" s="267"/>
      <c r="BE148" s="267"/>
      <c r="BF148" s="267"/>
      <c r="BG148" s="268"/>
    </row>
    <row r="149" spans="1:59" ht="13.5">
      <c r="A149" s="192">
        <v>2</v>
      </c>
      <c r="B149" s="193"/>
      <c r="C149" s="184">
        <v>0.4305555555555556</v>
      </c>
      <c r="D149" s="184"/>
      <c r="E149" s="184"/>
      <c r="F149" s="184"/>
      <c r="G149" s="184"/>
      <c r="H149" s="160" t="s">
        <v>37</v>
      </c>
      <c r="I149" s="160"/>
      <c r="J149" s="184">
        <v>0.4618055555555556</v>
      </c>
      <c r="K149" s="184"/>
      <c r="L149" s="184"/>
      <c r="M149" s="184"/>
      <c r="N149" s="185"/>
      <c r="O149" s="253" t="s">
        <v>69</v>
      </c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7">
        <v>0</v>
      </c>
      <c r="AB149" s="257"/>
      <c r="AC149" s="257" t="s">
        <v>39</v>
      </c>
      <c r="AD149" s="257"/>
      <c r="AE149" s="257">
        <v>12</v>
      </c>
      <c r="AF149" s="257"/>
      <c r="AG149" s="251" t="s">
        <v>47</v>
      </c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2"/>
      <c r="AS149" s="193" t="s">
        <v>87</v>
      </c>
      <c r="AT149" s="193"/>
      <c r="AU149" s="193"/>
      <c r="AV149" s="193"/>
      <c r="AW149" s="193"/>
      <c r="AX149" s="193" t="s">
        <v>93</v>
      </c>
      <c r="AY149" s="193"/>
      <c r="AZ149" s="193"/>
      <c r="BA149" s="193"/>
      <c r="BB149" s="193"/>
      <c r="BC149" s="193"/>
      <c r="BD149" s="193"/>
      <c r="BE149" s="193"/>
      <c r="BF149" s="193"/>
      <c r="BG149" s="250"/>
    </row>
    <row r="150" spans="1:59" ht="13.5">
      <c r="A150" s="192">
        <v>3</v>
      </c>
      <c r="B150" s="193"/>
      <c r="C150" s="194">
        <v>0.46527777777777773</v>
      </c>
      <c r="D150" s="184"/>
      <c r="E150" s="184"/>
      <c r="F150" s="184"/>
      <c r="G150" s="184"/>
      <c r="H150" s="160" t="s">
        <v>37</v>
      </c>
      <c r="I150" s="160"/>
      <c r="J150" s="184">
        <v>0.49652777777777773</v>
      </c>
      <c r="K150" s="184"/>
      <c r="L150" s="184"/>
      <c r="M150" s="184"/>
      <c r="N150" s="185"/>
      <c r="O150" s="258" t="s">
        <v>134</v>
      </c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6">
        <v>1</v>
      </c>
      <c r="AB150" s="256"/>
      <c r="AC150" s="256" t="s">
        <v>39</v>
      </c>
      <c r="AD150" s="256"/>
      <c r="AE150" s="256">
        <v>3</v>
      </c>
      <c r="AF150" s="256"/>
      <c r="AG150" s="255" t="s">
        <v>142</v>
      </c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193" t="s">
        <v>98</v>
      </c>
      <c r="AT150" s="193"/>
      <c r="AU150" s="193"/>
      <c r="AV150" s="193"/>
      <c r="AW150" s="193"/>
      <c r="AX150" s="193" t="s">
        <v>92</v>
      </c>
      <c r="AY150" s="193"/>
      <c r="AZ150" s="193"/>
      <c r="BA150" s="193"/>
      <c r="BB150" s="193"/>
      <c r="BC150" s="193"/>
      <c r="BD150" s="193"/>
      <c r="BE150" s="193"/>
      <c r="BF150" s="193"/>
      <c r="BG150" s="250"/>
    </row>
    <row r="151" spans="1:59" ht="13.5">
      <c r="A151" s="192">
        <v>4</v>
      </c>
      <c r="B151" s="193"/>
      <c r="C151" s="202">
        <v>0.5</v>
      </c>
      <c r="D151" s="202"/>
      <c r="E151" s="202"/>
      <c r="F151" s="202"/>
      <c r="G151" s="202"/>
      <c r="H151" s="188" t="s">
        <v>37</v>
      </c>
      <c r="I151" s="188"/>
      <c r="J151" s="202">
        <v>0.53125</v>
      </c>
      <c r="K151" s="202"/>
      <c r="L151" s="202"/>
      <c r="M151" s="202"/>
      <c r="N151" s="202"/>
      <c r="O151" s="253" t="s">
        <v>47</v>
      </c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7">
        <v>1</v>
      </c>
      <c r="AB151" s="257"/>
      <c r="AC151" s="257" t="s">
        <v>39</v>
      </c>
      <c r="AD151" s="257"/>
      <c r="AE151" s="257">
        <v>2</v>
      </c>
      <c r="AF151" s="257"/>
      <c r="AG151" s="251" t="s">
        <v>46</v>
      </c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2"/>
      <c r="AS151" s="193" t="s">
        <v>45</v>
      </c>
      <c r="AT151" s="193"/>
      <c r="AU151" s="193"/>
      <c r="AV151" s="193"/>
      <c r="AW151" s="193"/>
      <c r="AX151" s="193" t="s">
        <v>137</v>
      </c>
      <c r="AY151" s="193"/>
      <c r="AZ151" s="193"/>
      <c r="BA151" s="193"/>
      <c r="BB151" s="193"/>
      <c r="BC151" s="193"/>
      <c r="BD151" s="193"/>
      <c r="BE151" s="193"/>
      <c r="BF151" s="193"/>
      <c r="BG151" s="250"/>
    </row>
    <row r="152" spans="1:59" ht="14.25" thickBot="1">
      <c r="A152" s="264">
        <v>5</v>
      </c>
      <c r="B152" s="261"/>
      <c r="C152" s="219">
        <v>0.5347222222222222</v>
      </c>
      <c r="D152" s="220"/>
      <c r="E152" s="220"/>
      <c r="F152" s="220"/>
      <c r="G152" s="220"/>
      <c r="H152" s="221" t="s">
        <v>37</v>
      </c>
      <c r="I152" s="221"/>
      <c r="J152" s="220">
        <v>0.5659722222222222</v>
      </c>
      <c r="K152" s="220"/>
      <c r="L152" s="220"/>
      <c r="M152" s="220"/>
      <c r="N152" s="222"/>
      <c r="O152" s="300" t="s">
        <v>49</v>
      </c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246">
        <v>3</v>
      </c>
      <c r="AB152" s="246"/>
      <c r="AC152" s="246" t="s">
        <v>39</v>
      </c>
      <c r="AD152" s="246"/>
      <c r="AE152" s="246">
        <v>0</v>
      </c>
      <c r="AF152" s="246"/>
      <c r="AG152" s="302" t="s">
        <v>60</v>
      </c>
      <c r="AH152" s="302"/>
      <c r="AI152" s="302"/>
      <c r="AJ152" s="302"/>
      <c r="AK152" s="302"/>
      <c r="AL152" s="302"/>
      <c r="AM152" s="302"/>
      <c r="AN152" s="302"/>
      <c r="AO152" s="302"/>
      <c r="AP152" s="302"/>
      <c r="AQ152" s="302"/>
      <c r="AR152" s="303"/>
      <c r="AS152" s="261" t="s">
        <v>92</v>
      </c>
      <c r="AT152" s="261"/>
      <c r="AU152" s="261"/>
      <c r="AV152" s="261"/>
      <c r="AW152" s="261"/>
      <c r="AX152" s="261" t="s">
        <v>87</v>
      </c>
      <c r="AY152" s="261"/>
      <c r="AZ152" s="261"/>
      <c r="BA152" s="261"/>
      <c r="BB152" s="261"/>
      <c r="BC152" s="261"/>
      <c r="BD152" s="261"/>
      <c r="BE152" s="261"/>
      <c r="BF152" s="261"/>
      <c r="BG152" s="262"/>
    </row>
    <row r="153" ht="6" customHeight="1"/>
    <row r="154" spans="1:59" ht="14.25" thickBot="1">
      <c r="A154" s="197" t="s">
        <v>141</v>
      </c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ht="14.25" thickBot="1">
      <c r="A155" s="271"/>
      <c r="B155" s="272"/>
      <c r="C155" s="272" t="s">
        <v>13</v>
      </c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 t="s">
        <v>14</v>
      </c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 t="s">
        <v>15</v>
      </c>
      <c r="AT155" s="272"/>
      <c r="AU155" s="272"/>
      <c r="AV155" s="272"/>
      <c r="AW155" s="272"/>
      <c r="AX155" s="272" t="s">
        <v>16</v>
      </c>
      <c r="AY155" s="272"/>
      <c r="AZ155" s="272"/>
      <c r="BA155" s="272"/>
      <c r="BB155" s="272"/>
      <c r="BC155" s="272" t="s">
        <v>17</v>
      </c>
      <c r="BD155" s="272"/>
      <c r="BE155" s="272"/>
      <c r="BF155" s="272"/>
      <c r="BG155" s="276"/>
    </row>
    <row r="156" spans="1:59" ht="13.5">
      <c r="A156" s="273">
        <v>1</v>
      </c>
      <c r="B156" s="267"/>
      <c r="C156" s="211">
        <v>0.3958333333333333</v>
      </c>
      <c r="D156" s="212"/>
      <c r="E156" s="212"/>
      <c r="F156" s="212"/>
      <c r="G156" s="212"/>
      <c r="H156" s="213" t="s">
        <v>37</v>
      </c>
      <c r="I156" s="213"/>
      <c r="J156" s="212">
        <v>0.4270833333333333</v>
      </c>
      <c r="K156" s="212"/>
      <c r="L156" s="212"/>
      <c r="M156" s="212"/>
      <c r="N156" s="214"/>
      <c r="O156" s="269" t="s">
        <v>62</v>
      </c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70">
        <v>0</v>
      </c>
      <c r="AB156" s="270"/>
      <c r="AC156" s="270" t="s">
        <v>39</v>
      </c>
      <c r="AD156" s="270"/>
      <c r="AE156" s="270">
        <v>4</v>
      </c>
      <c r="AF156" s="270"/>
      <c r="AG156" s="275" t="s">
        <v>66</v>
      </c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67" t="s">
        <v>94</v>
      </c>
      <c r="AT156" s="267"/>
      <c r="AU156" s="267"/>
      <c r="AV156" s="267"/>
      <c r="AW156" s="267"/>
      <c r="AX156" s="267" t="s">
        <v>45</v>
      </c>
      <c r="AY156" s="267"/>
      <c r="AZ156" s="267"/>
      <c r="BA156" s="267"/>
      <c r="BB156" s="267"/>
      <c r="BC156" s="267" t="s">
        <v>144</v>
      </c>
      <c r="BD156" s="267"/>
      <c r="BE156" s="267"/>
      <c r="BF156" s="267"/>
      <c r="BG156" s="268"/>
    </row>
    <row r="157" spans="1:59" ht="13.5">
      <c r="A157" s="192">
        <v>2</v>
      </c>
      <c r="B157" s="193"/>
      <c r="C157" s="184">
        <v>0.4305555555555556</v>
      </c>
      <c r="D157" s="184"/>
      <c r="E157" s="184"/>
      <c r="F157" s="184"/>
      <c r="G157" s="184"/>
      <c r="H157" s="160" t="s">
        <v>37</v>
      </c>
      <c r="I157" s="160"/>
      <c r="J157" s="184">
        <v>0.4618055555555556</v>
      </c>
      <c r="K157" s="184"/>
      <c r="L157" s="184"/>
      <c r="M157" s="184"/>
      <c r="N157" s="185"/>
      <c r="O157" s="253" t="s">
        <v>1</v>
      </c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7">
        <v>2</v>
      </c>
      <c r="AB157" s="257"/>
      <c r="AC157" s="257" t="s">
        <v>39</v>
      </c>
      <c r="AD157" s="257"/>
      <c r="AE157" s="257">
        <v>3</v>
      </c>
      <c r="AF157" s="257"/>
      <c r="AG157" s="251" t="s">
        <v>49</v>
      </c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2"/>
      <c r="AS157" s="193" t="s">
        <v>11</v>
      </c>
      <c r="AT157" s="193"/>
      <c r="AU157" s="193"/>
      <c r="AV157" s="193"/>
      <c r="AW157" s="193"/>
      <c r="AX157" s="193" t="s">
        <v>43</v>
      </c>
      <c r="AY157" s="193"/>
      <c r="AZ157" s="193"/>
      <c r="BA157" s="193"/>
      <c r="BB157" s="193"/>
      <c r="BC157" s="193"/>
      <c r="BD157" s="193"/>
      <c r="BE157" s="193"/>
      <c r="BF157" s="193"/>
      <c r="BG157" s="250"/>
    </row>
    <row r="158" spans="1:59" ht="13.5">
      <c r="A158" s="192">
        <v>3</v>
      </c>
      <c r="B158" s="193"/>
      <c r="C158" s="194">
        <v>0.46527777777777773</v>
      </c>
      <c r="D158" s="184"/>
      <c r="E158" s="184"/>
      <c r="F158" s="184"/>
      <c r="G158" s="184"/>
      <c r="H158" s="160" t="s">
        <v>37</v>
      </c>
      <c r="I158" s="160"/>
      <c r="J158" s="184">
        <v>0.49652777777777773</v>
      </c>
      <c r="K158" s="184"/>
      <c r="L158" s="184"/>
      <c r="M158" s="184"/>
      <c r="N158" s="185"/>
      <c r="O158" s="258" t="s">
        <v>5</v>
      </c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6">
        <v>0</v>
      </c>
      <c r="AB158" s="256"/>
      <c r="AC158" s="256" t="s">
        <v>39</v>
      </c>
      <c r="AD158" s="256"/>
      <c r="AE158" s="256">
        <v>0</v>
      </c>
      <c r="AF158" s="256"/>
      <c r="AG158" s="255" t="s">
        <v>62</v>
      </c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193" t="s">
        <v>95</v>
      </c>
      <c r="AT158" s="193"/>
      <c r="AU158" s="193"/>
      <c r="AV158" s="193"/>
      <c r="AW158" s="193"/>
      <c r="AX158" s="193" t="s">
        <v>94</v>
      </c>
      <c r="AY158" s="193"/>
      <c r="AZ158" s="193"/>
      <c r="BA158" s="193"/>
      <c r="BB158" s="193"/>
      <c r="BC158" s="193"/>
      <c r="BD158" s="193"/>
      <c r="BE158" s="193"/>
      <c r="BF158" s="193"/>
      <c r="BG158" s="250"/>
    </row>
    <row r="159" spans="1:59" ht="13.5">
      <c r="A159" s="192">
        <v>4</v>
      </c>
      <c r="B159" s="193"/>
      <c r="C159" s="202">
        <v>0.5</v>
      </c>
      <c r="D159" s="202"/>
      <c r="E159" s="202"/>
      <c r="F159" s="202"/>
      <c r="G159" s="202"/>
      <c r="H159" s="188" t="s">
        <v>37</v>
      </c>
      <c r="I159" s="188"/>
      <c r="J159" s="202">
        <v>0.53125</v>
      </c>
      <c r="K159" s="202"/>
      <c r="L159" s="202"/>
      <c r="M159" s="202"/>
      <c r="N159" s="202"/>
      <c r="O159" s="253" t="s">
        <v>3</v>
      </c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7">
        <v>16</v>
      </c>
      <c r="AB159" s="257"/>
      <c r="AC159" s="257" t="s">
        <v>39</v>
      </c>
      <c r="AD159" s="257"/>
      <c r="AE159" s="257">
        <v>0</v>
      </c>
      <c r="AF159" s="257"/>
      <c r="AG159" s="251" t="s">
        <v>69</v>
      </c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2"/>
      <c r="AS159" s="193" t="s">
        <v>93</v>
      </c>
      <c r="AT159" s="193"/>
      <c r="AU159" s="193"/>
      <c r="AV159" s="193"/>
      <c r="AW159" s="193"/>
      <c r="AX159" s="193" t="s">
        <v>11</v>
      </c>
      <c r="AY159" s="193"/>
      <c r="AZ159" s="193"/>
      <c r="BA159" s="193"/>
      <c r="BB159" s="193"/>
      <c r="BC159" s="193"/>
      <c r="BD159" s="193"/>
      <c r="BE159" s="193"/>
      <c r="BF159" s="193"/>
      <c r="BG159" s="250"/>
    </row>
    <row r="160" spans="1:59" ht="13.5">
      <c r="A160" s="195">
        <v>5</v>
      </c>
      <c r="B160" s="196"/>
      <c r="C160" s="194">
        <v>0.5347222222222222</v>
      </c>
      <c r="D160" s="184"/>
      <c r="E160" s="184"/>
      <c r="F160" s="184"/>
      <c r="G160" s="184"/>
      <c r="H160" s="160" t="s">
        <v>37</v>
      </c>
      <c r="I160" s="160"/>
      <c r="J160" s="184">
        <v>0.5659722222222222</v>
      </c>
      <c r="K160" s="184"/>
      <c r="L160" s="184"/>
      <c r="M160" s="184"/>
      <c r="N160" s="185"/>
      <c r="O160" s="186" t="s">
        <v>66</v>
      </c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60">
        <v>1</v>
      </c>
      <c r="AB160" s="160"/>
      <c r="AC160" s="160" t="s">
        <v>39</v>
      </c>
      <c r="AD160" s="160"/>
      <c r="AE160" s="160">
        <v>2</v>
      </c>
      <c r="AF160" s="160"/>
      <c r="AG160" s="200" t="s">
        <v>1</v>
      </c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1"/>
      <c r="AS160" s="196" t="s">
        <v>6</v>
      </c>
      <c r="AT160" s="196"/>
      <c r="AU160" s="196"/>
      <c r="AV160" s="196"/>
      <c r="AW160" s="196"/>
      <c r="AX160" s="196" t="s">
        <v>95</v>
      </c>
      <c r="AY160" s="196"/>
      <c r="AZ160" s="196"/>
      <c r="BA160" s="196"/>
      <c r="BB160" s="196"/>
      <c r="BC160" s="196"/>
      <c r="BD160" s="196"/>
      <c r="BE160" s="196"/>
      <c r="BF160" s="196"/>
      <c r="BG160" s="199"/>
    </row>
    <row r="161" spans="1:59" ht="14.25" thickBot="1">
      <c r="A161" s="243">
        <v>6</v>
      </c>
      <c r="B161" s="232"/>
      <c r="C161" s="219">
        <v>0.5694444444444444</v>
      </c>
      <c r="D161" s="220"/>
      <c r="E161" s="220"/>
      <c r="F161" s="220"/>
      <c r="G161" s="220"/>
      <c r="H161" s="221" t="s">
        <v>37</v>
      </c>
      <c r="I161" s="221"/>
      <c r="J161" s="220">
        <v>0.6006944444444444</v>
      </c>
      <c r="K161" s="220"/>
      <c r="L161" s="220"/>
      <c r="M161" s="220"/>
      <c r="N161" s="222"/>
      <c r="O161" s="233" t="s">
        <v>142</v>
      </c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21">
        <v>1</v>
      </c>
      <c r="AB161" s="221"/>
      <c r="AC161" s="221" t="s">
        <v>39</v>
      </c>
      <c r="AD161" s="221"/>
      <c r="AE161" s="221">
        <v>3</v>
      </c>
      <c r="AF161" s="221"/>
      <c r="AG161" s="235" t="s">
        <v>3</v>
      </c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6"/>
      <c r="AS161" s="232" t="s">
        <v>43</v>
      </c>
      <c r="AT161" s="232"/>
      <c r="AU161" s="232"/>
      <c r="AV161" s="232"/>
      <c r="AW161" s="232"/>
      <c r="AX161" s="232" t="s">
        <v>98</v>
      </c>
      <c r="AY161" s="232"/>
      <c r="AZ161" s="232"/>
      <c r="BA161" s="232"/>
      <c r="BB161" s="232"/>
      <c r="BC161" s="232"/>
      <c r="BD161" s="232"/>
      <c r="BE161" s="232"/>
      <c r="BF161" s="232"/>
      <c r="BG161" s="274"/>
    </row>
    <row r="162" ht="5.25" customHeight="1"/>
    <row r="163" spans="1:59" ht="14.25" thickBot="1">
      <c r="A163" s="216" t="s">
        <v>153</v>
      </c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ht="14.25" thickBot="1">
      <c r="A164" s="271"/>
      <c r="B164" s="272"/>
      <c r="C164" s="272" t="s">
        <v>13</v>
      </c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 t="s">
        <v>14</v>
      </c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 t="s">
        <v>15</v>
      </c>
      <c r="AT164" s="272"/>
      <c r="AU164" s="272"/>
      <c r="AV164" s="272"/>
      <c r="AW164" s="272"/>
      <c r="AX164" s="272" t="s">
        <v>16</v>
      </c>
      <c r="AY164" s="272"/>
      <c r="AZ164" s="272"/>
      <c r="BA164" s="272"/>
      <c r="BB164" s="272"/>
      <c r="BC164" s="272" t="s">
        <v>17</v>
      </c>
      <c r="BD164" s="272"/>
      <c r="BE164" s="272"/>
      <c r="BF164" s="272"/>
      <c r="BG164" s="276"/>
    </row>
    <row r="165" spans="1:59" ht="13.5">
      <c r="A165" s="273">
        <v>1</v>
      </c>
      <c r="B165" s="267"/>
      <c r="C165" s="211">
        <v>0.3958333333333333</v>
      </c>
      <c r="D165" s="212"/>
      <c r="E165" s="212"/>
      <c r="F165" s="212"/>
      <c r="G165" s="212"/>
      <c r="H165" s="213" t="s">
        <v>37</v>
      </c>
      <c r="I165" s="213"/>
      <c r="J165" s="212">
        <v>0.4270833333333333</v>
      </c>
      <c r="K165" s="212"/>
      <c r="L165" s="212"/>
      <c r="M165" s="212"/>
      <c r="N165" s="214"/>
      <c r="O165" s="269" t="s">
        <v>145</v>
      </c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70">
        <v>1</v>
      </c>
      <c r="AB165" s="270"/>
      <c r="AC165" s="270" t="s">
        <v>39</v>
      </c>
      <c r="AD165" s="270"/>
      <c r="AE165" s="270">
        <v>2</v>
      </c>
      <c r="AF165" s="270"/>
      <c r="AG165" s="275" t="s">
        <v>47</v>
      </c>
      <c r="AH165" s="275"/>
      <c r="AI165" s="275"/>
      <c r="AJ165" s="275"/>
      <c r="AK165" s="275"/>
      <c r="AL165" s="275"/>
      <c r="AM165" s="275"/>
      <c r="AN165" s="275"/>
      <c r="AO165" s="275"/>
      <c r="AP165" s="275"/>
      <c r="AQ165" s="275"/>
      <c r="AR165" s="275"/>
      <c r="AS165" s="267" t="s">
        <v>149</v>
      </c>
      <c r="AT165" s="267"/>
      <c r="AU165" s="267"/>
      <c r="AV165" s="267"/>
      <c r="AW165" s="267"/>
      <c r="AX165" s="267" t="s">
        <v>2</v>
      </c>
      <c r="AY165" s="267"/>
      <c r="AZ165" s="267"/>
      <c r="BA165" s="267"/>
      <c r="BB165" s="267"/>
      <c r="BC165" s="267" t="s">
        <v>152</v>
      </c>
      <c r="BD165" s="267"/>
      <c r="BE165" s="267"/>
      <c r="BF165" s="267"/>
      <c r="BG165" s="268"/>
    </row>
    <row r="166" spans="1:59" ht="13.5">
      <c r="A166" s="192">
        <v>2</v>
      </c>
      <c r="B166" s="193"/>
      <c r="C166" s="184">
        <v>0.4305555555555556</v>
      </c>
      <c r="D166" s="184"/>
      <c r="E166" s="184"/>
      <c r="F166" s="184"/>
      <c r="G166" s="184"/>
      <c r="H166" s="160" t="s">
        <v>37</v>
      </c>
      <c r="I166" s="160"/>
      <c r="J166" s="184">
        <v>0.4618055555555556</v>
      </c>
      <c r="K166" s="184"/>
      <c r="L166" s="184"/>
      <c r="M166" s="184"/>
      <c r="N166" s="185"/>
      <c r="O166" s="253" t="s">
        <v>146</v>
      </c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7">
        <v>1</v>
      </c>
      <c r="AB166" s="257"/>
      <c r="AC166" s="257" t="s">
        <v>39</v>
      </c>
      <c r="AD166" s="257"/>
      <c r="AE166" s="257">
        <v>3</v>
      </c>
      <c r="AF166" s="257"/>
      <c r="AG166" s="251" t="s">
        <v>48</v>
      </c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2"/>
      <c r="AS166" s="193" t="s">
        <v>6</v>
      </c>
      <c r="AT166" s="193"/>
      <c r="AU166" s="193"/>
      <c r="AV166" s="193"/>
      <c r="AW166" s="193"/>
      <c r="AX166" s="193" t="s">
        <v>92</v>
      </c>
      <c r="AY166" s="193"/>
      <c r="AZ166" s="193"/>
      <c r="BA166" s="193"/>
      <c r="BB166" s="193"/>
      <c r="BC166" s="193"/>
      <c r="BD166" s="193"/>
      <c r="BE166" s="193"/>
      <c r="BF166" s="193"/>
      <c r="BG166" s="250"/>
    </row>
    <row r="167" spans="1:59" ht="13.5">
      <c r="A167" s="192">
        <v>3</v>
      </c>
      <c r="B167" s="193"/>
      <c r="C167" s="194">
        <v>0.46527777777777773</v>
      </c>
      <c r="D167" s="184"/>
      <c r="E167" s="184"/>
      <c r="F167" s="184"/>
      <c r="G167" s="184"/>
      <c r="H167" s="160" t="s">
        <v>37</v>
      </c>
      <c r="I167" s="160"/>
      <c r="J167" s="184">
        <v>0.49652777777777773</v>
      </c>
      <c r="K167" s="184"/>
      <c r="L167" s="184"/>
      <c r="M167" s="184"/>
      <c r="N167" s="185"/>
      <c r="O167" s="258" t="s">
        <v>47</v>
      </c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6">
        <v>1</v>
      </c>
      <c r="AB167" s="256"/>
      <c r="AC167" s="256" t="s">
        <v>39</v>
      </c>
      <c r="AD167" s="256"/>
      <c r="AE167" s="256">
        <v>1</v>
      </c>
      <c r="AF167" s="256"/>
      <c r="AG167" s="255" t="s">
        <v>9</v>
      </c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193" t="s">
        <v>38</v>
      </c>
      <c r="AT167" s="193"/>
      <c r="AU167" s="193"/>
      <c r="AV167" s="193"/>
      <c r="AW167" s="193"/>
      <c r="AX167" s="193" t="s">
        <v>150</v>
      </c>
      <c r="AY167" s="193"/>
      <c r="AZ167" s="193"/>
      <c r="BA167" s="193"/>
      <c r="BB167" s="193"/>
      <c r="BC167" s="193"/>
      <c r="BD167" s="193"/>
      <c r="BE167" s="193"/>
      <c r="BF167" s="193"/>
      <c r="BG167" s="250"/>
    </row>
    <row r="168" spans="1:59" ht="13.5">
      <c r="A168" s="192">
        <v>4</v>
      </c>
      <c r="B168" s="193"/>
      <c r="C168" s="202">
        <v>0.5</v>
      </c>
      <c r="D168" s="202"/>
      <c r="E168" s="202"/>
      <c r="F168" s="202"/>
      <c r="G168" s="202"/>
      <c r="H168" s="188" t="s">
        <v>37</v>
      </c>
      <c r="I168" s="188"/>
      <c r="J168" s="202">
        <v>0.53125</v>
      </c>
      <c r="K168" s="202"/>
      <c r="L168" s="202"/>
      <c r="M168" s="202"/>
      <c r="N168" s="202"/>
      <c r="O168" s="253" t="s">
        <v>156</v>
      </c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29" t="s">
        <v>148</v>
      </c>
      <c r="AB168" s="229"/>
      <c r="AC168" s="229"/>
      <c r="AD168" s="229"/>
      <c r="AE168" s="229"/>
      <c r="AF168" s="229"/>
      <c r="AG168" s="251" t="s">
        <v>157</v>
      </c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2"/>
      <c r="AS168" s="193" t="s">
        <v>92</v>
      </c>
      <c r="AT168" s="193"/>
      <c r="AU168" s="193"/>
      <c r="AV168" s="193"/>
      <c r="AW168" s="193"/>
      <c r="AX168" s="193" t="s">
        <v>90</v>
      </c>
      <c r="AY168" s="193"/>
      <c r="AZ168" s="193"/>
      <c r="BA168" s="193"/>
      <c r="BB168" s="193"/>
      <c r="BC168" s="193"/>
      <c r="BD168" s="193"/>
      <c r="BE168" s="193"/>
      <c r="BF168" s="193"/>
      <c r="BG168" s="250"/>
    </row>
    <row r="169" spans="1:59" ht="13.5">
      <c r="A169" s="195">
        <v>5</v>
      </c>
      <c r="B169" s="196"/>
      <c r="C169" s="194">
        <v>0.5347222222222222</v>
      </c>
      <c r="D169" s="184"/>
      <c r="E169" s="184"/>
      <c r="F169" s="184"/>
      <c r="G169" s="184"/>
      <c r="H169" s="160" t="s">
        <v>37</v>
      </c>
      <c r="I169" s="160"/>
      <c r="J169" s="184">
        <v>0.5659722222222222</v>
      </c>
      <c r="K169" s="184"/>
      <c r="L169" s="184"/>
      <c r="M169" s="184"/>
      <c r="N169" s="185"/>
      <c r="O169" s="186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60"/>
      <c r="AB169" s="160"/>
      <c r="AC169" s="160" t="s">
        <v>39</v>
      </c>
      <c r="AD169" s="160"/>
      <c r="AE169" s="160"/>
      <c r="AF169" s="16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1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9"/>
    </row>
    <row r="170" spans="1:59" ht="14.25" thickBot="1">
      <c r="A170" s="243">
        <v>6</v>
      </c>
      <c r="B170" s="232"/>
      <c r="C170" s="219">
        <v>0.5694444444444444</v>
      </c>
      <c r="D170" s="220"/>
      <c r="E170" s="220"/>
      <c r="F170" s="220"/>
      <c r="G170" s="220"/>
      <c r="H170" s="221" t="s">
        <v>37</v>
      </c>
      <c r="I170" s="221"/>
      <c r="J170" s="220">
        <v>0.6006944444444444</v>
      </c>
      <c r="K170" s="220"/>
      <c r="L170" s="220"/>
      <c r="M170" s="220"/>
      <c r="N170" s="222"/>
      <c r="O170" s="233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21"/>
      <c r="AB170" s="221"/>
      <c r="AC170" s="221" t="s">
        <v>39</v>
      </c>
      <c r="AD170" s="221"/>
      <c r="AE170" s="221"/>
      <c r="AF170" s="221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6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74"/>
    </row>
    <row r="171" ht="6.75" customHeight="1"/>
    <row r="172" spans="1:59" ht="14.25" thickBot="1">
      <c r="A172" s="197" t="s">
        <v>154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ht="14.25" thickBot="1">
      <c r="A173" s="271"/>
      <c r="B173" s="272"/>
      <c r="C173" s="272" t="s">
        <v>13</v>
      </c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 t="s">
        <v>14</v>
      </c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 t="s">
        <v>15</v>
      </c>
      <c r="AT173" s="272"/>
      <c r="AU173" s="272"/>
      <c r="AV173" s="272"/>
      <c r="AW173" s="272"/>
      <c r="AX173" s="272" t="s">
        <v>16</v>
      </c>
      <c r="AY173" s="272"/>
      <c r="AZ173" s="272"/>
      <c r="BA173" s="272"/>
      <c r="BB173" s="272"/>
      <c r="BC173" s="272" t="s">
        <v>17</v>
      </c>
      <c r="BD173" s="272"/>
      <c r="BE173" s="272"/>
      <c r="BF173" s="272"/>
      <c r="BG173" s="276"/>
    </row>
    <row r="174" spans="1:59" ht="13.5">
      <c r="A174" s="273">
        <v>1</v>
      </c>
      <c r="B174" s="267"/>
      <c r="C174" s="211">
        <v>0.3958333333333333</v>
      </c>
      <c r="D174" s="212"/>
      <c r="E174" s="212"/>
      <c r="F174" s="212"/>
      <c r="G174" s="212"/>
      <c r="H174" s="213" t="s">
        <v>37</v>
      </c>
      <c r="I174" s="213"/>
      <c r="J174" s="212">
        <v>0.4270833333333333</v>
      </c>
      <c r="K174" s="212"/>
      <c r="L174" s="212"/>
      <c r="M174" s="212"/>
      <c r="N174" s="214"/>
      <c r="O174" s="269" t="s">
        <v>9</v>
      </c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70">
        <v>1</v>
      </c>
      <c r="AB174" s="270"/>
      <c r="AC174" s="270" t="s">
        <v>39</v>
      </c>
      <c r="AD174" s="270"/>
      <c r="AE174" s="270">
        <v>3</v>
      </c>
      <c r="AF174" s="270"/>
      <c r="AG174" s="275" t="s">
        <v>147</v>
      </c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67" t="s">
        <v>151</v>
      </c>
      <c r="AT174" s="267"/>
      <c r="AU174" s="267"/>
      <c r="AV174" s="267"/>
      <c r="AW174" s="267"/>
      <c r="AX174" s="267" t="s">
        <v>38</v>
      </c>
      <c r="AY174" s="267"/>
      <c r="AZ174" s="267"/>
      <c r="BA174" s="267"/>
      <c r="BB174" s="267"/>
      <c r="BC174" s="267" t="s">
        <v>152</v>
      </c>
      <c r="BD174" s="267"/>
      <c r="BE174" s="267"/>
      <c r="BF174" s="267"/>
      <c r="BG174" s="268"/>
    </row>
    <row r="175" spans="1:59" ht="13.5">
      <c r="A175" s="192">
        <v>2</v>
      </c>
      <c r="B175" s="193"/>
      <c r="C175" s="184">
        <v>0.4305555555555556</v>
      </c>
      <c r="D175" s="184"/>
      <c r="E175" s="184"/>
      <c r="F175" s="184"/>
      <c r="G175" s="184"/>
      <c r="H175" s="160" t="s">
        <v>37</v>
      </c>
      <c r="I175" s="160"/>
      <c r="J175" s="184">
        <v>0.4618055555555556</v>
      </c>
      <c r="K175" s="184"/>
      <c r="L175" s="184"/>
      <c r="M175" s="184"/>
      <c r="N175" s="185"/>
      <c r="O175" s="253" t="s">
        <v>158</v>
      </c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29" t="s">
        <v>148</v>
      </c>
      <c r="AB175" s="229"/>
      <c r="AC175" s="229"/>
      <c r="AD175" s="229"/>
      <c r="AE175" s="229"/>
      <c r="AF175" s="229"/>
      <c r="AG175" s="251" t="s">
        <v>156</v>
      </c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2"/>
      <c r="AS175" s="193" t="s">
        <v>90</v>
      </c>
      <c r="AT175" s="193"/>
      <c r="AU175" s="193"/>
      <c r="AV175" s="193"/>
      <c r="AW175" s="193"/>
      <c r="AX175" s="193" t="s">
        <v>43</v>
      </c>
      <c r="AY175" s="193"/>
      <c r="AZ175" s="193"/>
      <c r="BA175" s="193"/>
      <c r="BB175" s="193"/>
      <c r="BC175" s="193"/>
      <c r="BD175" s="193"/>
      <c r="BE175" s="193"/>
      <c r="BF175" s="193"/>
      <c r="BG175" s="250"/>
    </row>
    <row r="176" spans="1:59" ht="13.5">
      <c r="A176" s="192">
        <v>3</v>
      </c>
      <c r="B176" s="193"/>
      <c r="C176" s="265">
        <v>0.4756944444444444</v>
      </c>
      <c r="D176" s="266"/>
      <c r="E176" s="266"/>
      <c r="F176" s="266"/>
      <c r="G176" s="266"/>
      <c r="H176" s="160" t="s">
        <v>37</v>
      </c>
      <c r="I176" s="160"/>
      <c r="J176" s="184">
        <v>0.5069444444444444</v>
      </c>
      <c r="K176" s="184"/>
      <c r="L176" s="184"/>
      <c r="M176" s="184"/>
      <c r="N176" s="185"/>
      <c r="O176" s="258" t="s">
        <v>158</v>
      </c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29" t="s">
        <v>148</v>
      </c>
      <c r="AB176" s="229"/>
      <c r="AC176" s="229"/>
      <c r="AD176" s="229"/>
      <c r="AE176" s="229"/>
      <c r="AF176" s="229"/>
      <c r="AG176" s="255" t="s">
        <v>159</v>
      </c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193" t="s">
        <v>43</v>
      </c>
      <c r="AT176" s="193"/>
      <c r="AU176" s="193"/>
      <c r="AV176" s="193"/>
      <c r="AW176" s="193"/>
      <c r="AX176" s="193" t="s">
        <v>87</v>
      </c>
      <c r="AY176" s="193"/>
      <c r="AZ176" s="193"/>
      <c r="BA176" s="193"/>
      <c r="BB176" s="193"/>
      <c r="BC176" s="193"/>
      <c r="BD176" s="193"/>
      <c r="BE176" s="193"/>
      <c r="BF176" s="193"/>
      <c r="BG176" s="250"/>
    </row>
    <row r="177" spans="1:59" ht="13.5">
      <c r="A177" s="192">
        <v>4</v>
      </c>
      <c r="B177" s="193"/>
      <c r="C177" s="202">
        <v>0.5104166666666666</v>
      </c>
      <c r="D177" s="202"/>
      <c r="E177" s="202"/>
      <c r="F177" s="202"/>
      <c r="G177" s="202"/>
      <c r="H177" s="188" t="s">
        <v>37</v>
      </c>
      <c r="I177" s="188"/>
      <c r="J177" s="202">
        <v>0.5416666666666666</v>
      </c>
      <c r="K177" s="202"/>
      <c r="L177" s="202"/>
      <c r="M177" s="202"/>
      <c r="N177" s="202"/>
      <c r="O177" s="253" t="s">
        <v>147</v>
      </c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7">
        <v>6</v>
      </c>
      <c r="AB177" s="257"/>
      <c r="AC177" s="257" t="s">
        <v>39</v>
      </c>
      <c r="AD177" s="257"/>
      <c r="AE177" s="257">
        <v>1</v>
      </c>
      <c r="AF177" s="257"/>
      <c r="AG177" s="251" t="s">
        <v>146</v>
      </c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2"/>
      <c r="AS177" s="193" t="s">
        <v>2</v>
      </c>
      <c r="AT177" s="193"/>
      <c r="AU177" s="193"/>
      <c r="AV177" s="193"/>
      <c r="AW177" s="193"/>
      <c r="AX177" s="193" t="s">
        <v>151</v>
      </c>
      <c r="AY177" s="193"/>
      <c r="AZ177" s="193"/>
      <c r="BA177" s="193"/>
      <c r="BB177" s="193"/>
      <c r="BC177" s="193"/>
      <c r="BD177" s="193"/>
      <c r="BE177" s="193"/>
      <c r="BF177" s="193"/>
      <c r="BG177" s="250"/>
    </row>
    <row r="178" spans="1:59" ht="14.25" thickBot="1">
      <c r="A178" s="264">
        <v>5</v>
      </c>
      <c r="B178" s="261"/>
      <c r="C178" s="219"/>
      <c r="D178" s="220"/>
      <c r="E178" s="220"/>
      <c r="F178" s="220"/>
      <c r="G178" s="220"/>
      <c r="H178" s="221" t="s">
        <v>37</v>
      </c>
      <c r="I178" s="221"/>
      <c r="J178" s="220"/>
      <c r="K178" s="220"/>
      <c r="L178" s="220"/>
      <c r="M178" s="220"/>
      <c r="N178" s="222"/>
      <c r="O178" s="233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21"/>
      <c r="AB178" s="221"/>
      <c r="AC178" s="221" t="s">
        <v>39</v>
      </c>
      <c r="AD178" s="221"/>
      <c r="AE178" s="221"/>
      <c r="AF178" s="221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6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2"/>
    </row>
    <row r="179" spans="1:59" ht="14.25" thickBot="1">
      <c r="A179" s="147"/>
      <c r="B179" s="147"/>
      <c r="C179" s="148"/>
      <c r="D179" s="148"/>
      <c r="E179" s="148"/>
      <c r="F179" s="148"/>
      <c r="G179" s="148"/>
      <c r="H179" s="146"/>
      <c r="I179" s="146"/>
      <c r="J179" s="148"/>
      <c r="K179" s="148"/>
      <c r="L179" s="148"/>
      <c r="M179" s="148"/>
      <c r="N179" s="148"/>
      <c r="O179" s="145"/>
      <c r="P179" s="145"/>
      <c r="Q179" s="145"/>
      <c r="R179" s="145"/>
      <c r="S179" s="145"/>
      <c r="T179" s="145"/>
      <c r="U179" s="145"/>
      <c r="V179" s="145"/>
      <c r="W179" s="145"/>
      <c r="X179" s="84"/>
      <c r="Y179" s="84"/>
      <c r="Z179" s="84"/>
      <c r="AA179" s="83"/>
      <c r="AB179" s="83"/>
      <c r="AC179" s="83"/>
      <c r="AD179" s="83"/>
      <c r="AE179" s="83"/>
      <c r="AF179" s="83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</row>
    <row r="180" spans="1:23" ht="34.5" customHeight="1" thickBot="1">
      <c r="A180" s="216" t="s">
        <v>162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1:59" ht="14.25" thickBot="1">
      <c r="A181" s="223"/>
      <c r="B181" s="208"/>
      <c r="C181" s="208" t="s">
        <v>13</v>
      </c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 t="s">
        <v>14</v>
      </c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 t="s">
        <v>15</v>
      </c>
      <c r="AT181" s="208"/>
      <c r="AU181" s="208"/>
      <c r="AV181" s="208"/>
      <c r="AW181" s="208"/>
      <c r="AX181" s="208" t="s">
        <v>16</v>
      </c>
      <c r="AY181" s="208"/>
      <c r="AZ181" s="208"/>
      <c r="BA181" s="208"/>
      <c r="BB181" s="208"/>
      <c r="BC181" s="208" t="s">
        <v>17</v>
      </c>
      <c r="BD181" s="208"/>
      <c r="BE181" s="208"/>
      <c r="BF181" s="208"/>
      <c r="BG181" s="209"/>
    </row>
    <row r="182" spans="1:60" ht="13.5">
      <c r="A182" s="210">
        <v>1</v>
      </c>
      <c r="B182" s="206"/>
      <c r="C182" s="211">
        <v>0.3958333333333333</v>
      </c>
      <c r="D182" s="212"/>
      <c r="E182" s="212"/>
      <c r="F182" s="212"/>
      <c r="G182" s="212"/>
      <c r="H182" s="213" t="s">
        <v>37</v>
      </c>
      <c r="I182" s="213"/>
      <c r="J182" s="212">
        <v>0.4270833333333333</v>
      </c>
      <c r="K182" s="212"/>
      <c r="L182" s="212"/>
      <c r="M182" s="212"/>
      <c r="N182" s="214"/>
      <c r="O182" s="215" t="s">
        <v>66</v>
      </c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189">
        <v>7</v>
      </c>
      <c r="AB182" s="189"/>
      <c r="AC182" s="189" t="s">
        <v>169</v>
      </c>
      <c r="AD182" s="189"/>
      <c r="AE182" s="189">
        <v>1</v>
      </c>
      <c r="AF182" s="189"/>
      <c r="AG182" s="205" t="s">
        <v>10</v>
      </c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6" t="s">
        <v>11</v>
      </c>
      <c r="AT182" s="206"/>
      <c r="AU182" s="206"/>
      <c r="AV182" s="206"/>
      <c r="AW182" s="206"/>
      <c r="AX182" s="206" t="s">
        <v>2</v>
      </c>
      <c r="AY182" s="206"/>
      <c r="AZ182" s="206"/>
      <c r="BA182" s="206"/>
      <c r="BB182" s="206"/>
      <c r="BC182" s="206" t="s">
        <v>160</v>
      </c>
      <c r="BD182" s="206"/>
      <c r="BE182" s="206"/>
      <c r="BF182" s="206"/>
      <c r="BG182" s="207"/>
      <c r="BH182" s="81"/>
    </row>
    <row r="183" spans="1:60" ht="13.5">
      <c r="A183" s="195">
        <v>2</v>
      </c>
      <c r="B183" s="196"/>
      <c r="C183" s="184">
        <v>0.4305555555555556</v>
      </c>
      <c r="D183" s="184"/>
      <c r="E183" s="184"/>
      <c r="F183" s="184"/>
      <c r="G183" s="184"/>
      <c r="H183" s="160" t="s">
        <v>37</v>
      </c>
      <c r="I183" s="160"/>
      <c r="J183" s="184">
        <v>0.4618055555555556</v>
      </c>
      <c r="K183" s="184"/>
      <c r="L183" s="184"/>
      <c r="M183" s="184"/>
      <c r="N183" s="185"/>
      <c r="O183" s="186" t="s">
        <v>158</v>
      </c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229" t="s">
        <v>170</v>
      </c>
      <c r="AB183" s="229"/>
      <c r="AC183" s="229"/>
      <c r="AD183" s="229"/>
      <c r="AE183" s="229"/>
      <c r="AF183" s="229"/>
      <c r="AG183" s="200" t="s">
        <v>159</v>
      </c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1"/>
      <c r="AS183" s="196" t="s">
        <v>43</v>
      </c>
      <c r="AT183" s="196"/>
      <c r="AU183" s="196"/>
      <c r="AV183" s="196"/>
      <c r="AW183" s="196"/>
      <c r="AX183" s="196" t="s">
        <v>85</v>
      </c>
      <c r="AY183" s="196"/>
      <c r="AZ183" s="196"/>
      <c r="BA183" s="196"/>
      <c r="BB183" s="196"/>
      <c r="BC183" s="196"/>
      <c r="BD183" s="196"/>
      <c r="BE183" s="196"/>
      <c r="BF183" s="196"/>
      <c r="BG183" s="199"/>
      <c r="BH183" s="81"/>
    </row>
    <row r="184" spans="1:60" ht="13.5">
      <c r="A184" s="195">
        <v>3</v>
      </c>
      <c r="B184" s="196"/>
      <c r="C184" s="194">
        <v>0.46527777777777773</v>
      </c>
      <c r="D184" s="184"/>
      <c r="E184" s="184"/>
      <c r="F184" s="184"/>
      <c r="G184" s="184"/>
      <c r="H184" s="160" t="s">
        <v>37</v>
      </c>
      <c r="I184" s="160"/>
      <c r="J184" s="184">
        <v>0.49652777777777773</v>
      </c>
      <c r="K184" s="184"/>
      <c r="L184" s="184"/>
      <c r="M184" s="184"/>
      <c r="N184" s="185"/>
      <c r="O184" s="204" t="s">
        <v>47</v>
      </c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188">
        <v>0</v>
      </c>
      <c r="AB184" s="188"/>
      <c r="AC184" s="188" t="s">
        <v>169</v>
      </c>
      <c r="AD184" s="188"/>
      <c r="AE184" s="188">
        <v>12</v>
      </c>
      <c r="AF184" s="188"/>
      <c r="AG184" s="203" t="s">
        <v>49</v>
      </c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196" t="s">
        <v>149</v>
      </c>
      <c r="AT184" s="196"/>
      <c r="AU184" s="196"/>
      <c r="AV184" s="196"/>
      <c r="AW184" s="196"/>
      <c r="AX184" s="196" t="s">
        <v>94</v>
      </c>
      <c r="AY184" s="196"/>
      <c r="AZ184" s="196"/>
      <c r="BA184" s="196"/>
      <c r="BB184" s="196"/>
      <c r="BC184" s="196"/>
      <c r="BD184" s="196"/>
      <c r="BE184" s="196"/>
      <c r="BF184" s="196"/>
      <c r="BG184" s="199"/>
      <c r="BH184" s="81"/>
    </row>
    <row r="185" spans="1:60" ht="13.5">
      <c r="A185" s="195">
        <v>4</v>
      </c>
      <c r="B185" s="196"/>
      <c r="C185" s="202">
        <v>0.5</v>
      </c>
      <c r="D185" s="202"/>
      <c r="E185" s="202"/>
      <c r="F185" s="202"/>
      <c r="G185" s="202"/>
      <c r="H185" s="188" t="s">
        <v>37</v>
      </c>
      <c r="I185" s="188"/>
      <c r="J185" s="202">
        <v>0.53125</v>
      </c>
      <c r="K185" s="202"/>
      <c r="L185" s="202"/>
      <c r="M185" s="202"/>
      <c r="N185" s="202"/>
      <c r="O185" s="186" t="s">
        <v>46</v>
      </c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60">
        <v>1</v>
      </c>
      <c r="AB185" s="160"/>
      <c r="AC185" s="160" t="s">
        <v>169</v>
      </c>
      <c r="AD185" s="160"/>
      <c r="AE185" s="160">
        <v>0</v>
      </c>
      <c r="AF185" s="160"/>
      <c r="AG185" s="200" t="s">
        <v>1</v>
      </c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1"/>
      <c r="AS185" s="196" t="s">
        <v>2</v>
      </c>
      <c r="AT185" s="196"/>
      <c r="AU185" s="196"/>
      <c r="AV185" s="196"/>
      <c r="AW185" s="196"/>
      <c r="AX185" s="196" t="s">
        <v>43</v>
      </c>
      <c r="AY185" s="196"/>
      <c r="AZ185" s="196"/>
      <c r="BA185" s="196"/>
      <c r="BB185" s="196"/>
      <c r="BC185" s="196"/>
      <c r="BD185" s="196"/>
      <c r="BE185" s="196"/>
      <c r="BF185" s="196"/>
      <c r="BG185" s="199"/>
      <c r="BH185" s="81"/>
    </row>
    <row r="186" spans="1:60" ht="13.5">
      <c r="A186" s="195">
        <v>5</v>
      </c>
      <c r="B186" s="196"/>
      <c r="C186" s="194">
        <v>0.5347222222222222</v>
      </c>
      <c r="D186" s="184"/>
      <c r="E186" s="184"/>
      <c r="F186" s="184"/>
      <c r="G186" s="184"/>
      <c r="H186" s="160" t="s">
        <v>37</v>
      </c>
      <c r="I186" s="160"/>
      <c r="J186" s="184">
        <v>0.5659722222222222</v>
      </c>
      <c r="K186" s="184"/>
      <c r="L186" s="184"/>
      <c r="M186" s="184"/>
      <c r="N186" s="185"/>
      <c r="O186" s="186" t="s">
        <v>10</v>
      </c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60">
        <v>4</v>
      </c>
      <c r="AB186" s="160"/>
      <c r="AC186" s="160" t="s">
        <v>169</v>
      </c>
      <c r="AD186" s="160"/>
      <c r="AE186" s="160">
        <v>2</v>
      </c>
      <c r="AF186" s="160"/>
      <c r="AG186" s="200" t="s">
        <v>61</v>
      </c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1"/>
      <c r="AS186" s="196" t="s">
        <v>92</v>
      </c>
      <c r="AT186" s="196"/>
      <c r="AU186" s="196"/>
      <c r="AV186" s="196"/>
      <c r="AW186" s="196"/>
      <c r="AX186" s="196" t="s">
        <v>45</v>
      </c>
      <c r="AY186" s="196"/>
      <c r="AZ186" s="196"/>
      <c r="BA186" s="196"/>
      <c r="BB186" s="196"/>
      <c r="BC186" s="196" t="s">
        <v>161</v>
      </c>
      <c r="BD186" s="196"/>
      <c r="BE186" s="196"/>
      <c r="BF186" s="196"/>
      <c r="BG186" s="199"/>
      <c r="BH186" s="81"/>
    </row>
    <row r="187" spans="1:60" ht="13.5">
      <c r="A187" s="195">
        <v>6</v>
      </c>
      <c r="B187" s="196"/>
      <c r="C187" s="194">
        <v>0.5694444444444444</v>
      </c>
      <c r="D187" s="184"/>
      <c r="E187" s="184"/>
      <c r="F187" s="184"/>
      <c r="G187" s="184"/>
      <c r="H187" s="160" t="s">
        <v>37</v>
      </c>
      <c r="I187" s="160"/>
      <c r="J187" s="184">
        <v>0.6006944444444444</v>
      </c>
      <c r="K187" s="184"/>
      <c r="L187" s="184"/>
      <c r="M187" s="184"/>
      <c r="N187" s="185"/>
      <c r="O187" s="186" t="s">
        <v>48</v>
      </c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60">
        <v>1</v>
      </c>
      <c r="AB187" s="160"/>
      <c r="AC187" s="160" t="s">
        <v>169</v>
      </c>
      <c r="AD187" s="160"/>
      <c r="AE187" s="160">
        <v>4</v>
      </c>
      <c r="AF187" s="160"/>
      <c r="AG187" s="200" t="s">
        <v>66</v>
      </c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1"/>
      <c r="AS187" s="196" t="s">
        <v>94</v>
      </c>
      <c r="AT187" s="196"/>
      <c r="AU187" s="196"/>
      <c r="AV187" s="196"/>
      <c r="AW187" s="196"/>
      <c r="AX187" s="196" t="s">
        <v>92</v>
      </c>
      <c r="AY187" s="196"/>
      <c r="AZ187" s="196"/>
      <c r="BA187" s="196"/>
      <c r="BB187" s="196"/>
      <c r="BC187" s="196"/>
      <c r="BD187" s="196"/>
      <c r="BE187" s="196"/>
      <c r="BF187" s="196"/>
      <c r="BG187" s="199"/>
      <c r="BH187" s="81"/>
    </row>
    <row r="188" spans="1:60" ht="13.5">
      <c r="A188" s="195">
        <v>7</v>
      </c>
      <c r="B188" s="196"/>
      <c r="C188" s="194">
        <v>0.6041666666666666</v>
      </c>
      <c r="D188" s="184"/>
      <c r="E188" s="184"/>
      <c r="F188" s="184"/>
      <c r="G188" s="184"/>
      <c r="H188" s="160" t="s">
        <v>37</v>
      </c>
      <c r="I188" s="160"/>
      <c r="J188" s="184">
        <v>0.6354166666666666</v>
      </c>
      <c r="K188" s="184"/>
      <c r="L188" s="184"/>
      <c r="M188" s="184"/>
      <c r="N188" s="185"/>
      <c r="O188" s="186" t="s">
        <v>165</v>
      </c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229" t="s">
        <v>170</v>
      </c>
      <c r="AB188" s="229"/>
      <c r="AC188" s="229"/>
      <c r="AD188" s="229"/>
      <c r="AE188" s="229"/>
      <c r="AF188" s="229"/>
      <c r="AG188" s="200" t="s">
        <v>164</v>
      </c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1"/>
      <c r="AS188" s="196" t="s">
        <v>85</v>
      </c>
      <c r="AT188" s="196"/>
      <c r="AU188" s="196"/>
      <c r="AV188" s="196"/>
      <c r="AW188" s="196"/>
      <c r="AX188" s="196" t="s">
        <v>6</v>
      </c>
      <c r="AY188" s="196"/>
      <c r="AZ188" s="196"/>
      <c r="BA188" s="196"/>
      <c r="BB188" s="196"/>
      <c r="BC188" s="196"/>
      <c r="BD188" s="196"/>
      <c r="BE188" s="196"/>
      <c r="BF188" s="196"/>
      <c r="BG188" s="199"/>
      <c r="BH188" s="81"/>
    </row>
    <row r="189" spans="1:60" ht="14.25" thickBot="1">
      <c r="A189" s="217">
        <v>8</v>
      </c>
      <c r="B189" s="218"/>
      <c r="C189" s="219">
        <v>0.638888888888889</v>
      </c>
      <c r="D189" s="220"/>
      <c r="E189" s="220"/>
      <c r="F189" s="220"/>
      <c r="G189" s="220"/>
      <c r="H189" s="221" t="s">
        <v>37</v>
      </c>
      <c r="I189" s="221"/>
      <c r="J189" s="220">
        <v>0.6701388888888888</v>
      </c>
      <c r="K189" s="220"/>
      <c r="L189" s="220"/>
      <c r="M189" s="220"/>
      <c r="N189" s="222"/>
      <c r="O189" s="224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226"/>
      <c r="AB189" s="226"/>
      <c r="AC189" s="226" t="s">
        <v>169</v>
      </c>
      <c r="AD189" s="226"/>
      <c r="AE189" s="226"/>
      <c r="AF189" s="226"/>
      <c r="AG189" s="227"/>
      <c r="AH189" s="227"/>
      <c r="AI189" s="227"/>
      <c r="AJ189" s="227"/>
      <c r="AK189" s="227"/>
      <c r="AL189" s="227"/>
      <c r="AM189" s="227"/>
      <c r="AN189" s="227"/>
      <c r="AO189" s="227"/>
      <c r="AP189" s="227"/>
      <c r="AQ189" s="227"/>
      <c r="AR189" s="22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25"/>
      <c r="BH189" s="81"/>
    </row>
    <row r="190" spans="1:60" ht="51" customHeight="1">
      <c r="A190" s="83"/>
      <c r="B190" s="83"/>
      <c r="C190" s="82"/>
      <c r="D190" s="82"/>
      <c r="E190" s="82"/>
      <c r="F190" s="82"/>
      <c r="G190" s="82"/>
      <c r="H190" s="83"/>
      <c r="I190" s="83"/>
      <c r="J190" s="82"/>
      <c r="K190" s="82"/>
      <c r="L190" s="82"/>
      <c r="M190" s="82"/>
      <c r="N190" s="82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3"/>
      <c r="AB190" s="83"/>
      <c r="AC190" s="83"/>
      <c r="AD190" s="83"/>
      <c r="AE190" s="83"/>
      <c r="AF190" s="83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1"/>
    </row>
    <row r="191" spans="1:60" ht="14.25" thickBot="1">
      <c r="A191" s="197" t="s">
        <v>163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81"/>
    </row>
    <row r="192" spans="1:60" ht="14.25" thickBot="1">
      <c r="A192" s="223"/>
      <c r="B192" s="208"/>
      <c r="C192" s="208" t="s">
        <v>13</v>
      </c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 t="s">
        <v>14</v>
      </c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 t="s">
        <v>15</v>
      </c>
      <c r="AT192" s="208"/>
      <c r="AU192" s="208"/>
      <c r="AV192" s="208"/>
      <c r="AW192" s="208"/>
      <c r="AX192" s="208" t="s">
        <v>16</v>
      </c>
      <c r="AY192" s="208"/>
      <c r="AZ192" s="208"/>
      <c r="BA192" s="208"/>
      <c r="BB192" s="208"/>
      <c r="BC192" s="208" t="s">
        <v>17</v>
      </c>
      <c r="BD192" s="208"/>
      <c r="BE192" s="208"/>
      <c r="BF192" s="208"/>
      <c r="BG192" s="209"/>
      <c r="BH192" s="81"/>
    </row>
    <row r="193" spans="1:60" ht="13.5">
      <c r="A193" s="210">
        <v>1</v>
      </c>
      <c r="B193" s="206"/>
      <c r="C193" s="211">
        <v>0.3958333333333333</v>
      </c>
      <c r="D193" s="212"/>
      <c r="E193" s="212"/>
      <c r="F193" s="212"/>
      <c r="G193" s="212"/>
      <c r="H193" s="213" t="s">
        <v>37</v>
      </c>
      <c r="I193" s="213"/>
      <c r="J193" s="212">
        <v>0.4270833333333333</v>
      </c>
      <c r="K193" s="212"/>
      <c r="L193" s="212"/>
      <c r="M193" s="212"/>
      <c r="N193" s="214"/>
      <c r="O193" s="215" t="s">
        <v>61</v>
      </c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189">
        <v>1</v>
      </c>
      <c r="AB193" s="189"/>
      <c r="AC193" s="189" t="s">
        <v>169</v>
      </c>
      <c r="AD193" s="189"/>
      <c r="AE193" s="189">
        <v>2</v>
      </c>
      <c r="AF193" s="189"/>
      <c r="AG193" s="205" t="s">
        <v>5</v>
      </c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 t="s">
        <v>8</v>
      </c>
      <c r="AT193" s="206"/>
      <c r="AU193" s="206"/>
      <c r="AV193" s="206"/>
      <c r="AW193" s="206"/>
      <c r="AX193" s="206" t="s">
        <v>7</v>
      </c>
      <c r="AY193" s="206"/>
      <c r="AZ193" s="206"/>
      <c r="BA193" s="206"/>
      <c r="BB193" s="206"/>
      <c r="BC193" s="291" t="s">
        <v>160</v>
      </c>
      <c r="BD193" s="213"/>
      <c r="BE193" s="213"/>
      <c r="BF193" s="213"/>
      <c r="BG193" s="293"/>
      <c r="BH193" s="81"/>
    </row>
    <row r="194" spans="1:60" ht="13.5">
      <c r="A194" s="195">
        <v>2</v>
      </c>
      <c r="B194" s="196"/>
      <c r="C194" s="184">
        <v>0.4305555555555556</v>
      </c>
      <c r="D194" s="184"/>
      <c r="E194" s="184"/>
      <c r="F194" s="184"/>
      <c r="G194" s="184"/>
      <c r="H194" s="160" t="s">
        <v>37</v>
      </c>
      <c r="I194" s="160"/>
      <c r="J194" s="184">
        <v>0.4618055555555556</v>
      </c>
      <c r="K194" s="184"/>
      <c r="L194" s="184"/>
      <c r="M194" s="184"/>
      <c r="N194" s="185"/>
      <c r="O194" s="186" t="s">
        <v>64</v>
      </c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60">
        <v>1</v>
      </c>
      <c r="AB194" s="160"/>
      <c r="AC194" s="160" t="s">
        <v>169</v>
      </c>
      <c r="AD194" s="160"/>
      <c r="AE194" s="160">
        <v>3</v>
      </c>
      <c r="AF194" s="160"/>
      <c r="AG194" s="200" t="s">
        <v>60</v>
      </c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1"/>
      <c r="AS194" s="196" t="s">
        <v>6</v>
      </c>
      <c r="AT194" s="196"/>
      <c r="AU194" s="196"/>
      <c r="AV194" s="196"/>
      <c r="AW194" s="196"/>
      <c r="AX194" s="196" t="s">
        <v>93</v>
      </c>
      <c r="AY194" s="196"/>
      <c r="AZ194" s="196"/>
      <c r="BA194" s="196"/>
      <c r="BB194" s="196"/>
      <c r="BC194" s="159"/>
      <c r="BD194" s="160"/>
      <c r="BE194" s="160"/>
      <c r="BF194" s="160"/>
      <c r="BG194" s="259"/>
      <c r="BH194" s="81"/>
    </row>
    <row r="195" spans="1:60" ht="13.5">
      <c r="A195" s="195">
        <v>3</v>
      </c>
      <c r="B195" s="196"/>
      <c r="C195" s="194">
        <v>0.46527777777777773</v>
      </c>
      <c r="D195" s="184"/>
      <c r="E195" s="184"/>
      <c r="F195" s="184"/>
      <c r="G195" s="184"/>
      <c r="H195" s="160" t="s">
        <v>37</v>
      </c>
      <c r="I195" s="160"/>
      <c r="J195" s="184">
        <v>0.49652777777777773</v>
      </c>
      <c r="K195" s="184"/>
      <c r="L195" s="184"/>
      <c r="M195" s="184"/>
      <c r="N195" s="185"/>
      <c r="O195" s="204" t="s">
        <v>3</v>
      </c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188">
        <v>1</v>
      </c>
      <c r="AB195" s="188"/>
      <c r="AC195" s="188" t="s">
        <v>169</v>
      </c>
      <c r="AD195" s="188"/>
      <c r="AE195" s="188">
        <v>1</v>
      </c>
      <c r="AF195" s="188"/>
      <c r="AG195" s="203" t="s">
        <v>9</v>
      </c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196" t="s">
        <v>7</v>
      </c>
      <c r="AT195" s="196"/>
      <c r="AU195" s="196"/>
      <c r="AV195" s="196"/>
      <c r="AW195" s="196"/>
      <c r="AX195" s="196" t="s">
        <v>98</v>
      </c>
      <c r="AY195" s="196"/>
      <c r="AZ195" s="196"/>
      <c r="BA195" s="196"/>
      <c r="BB195" s="196"/>
      <c r="BC195" s="159"/>
      <c r="BD195" s="160"/>
      <c r="BE195" s="160"/>
      <c r="BF195" s="160"/>
      <c r="BG195" s="259"/>
      <c r="BH195" s="81"/>
    </row>
    <row r="196" spans="1:60" ht="13.5">
      <c r="A196" s="195">
        <v>4</v>
      </c>
      <c r="B196" s="196"/>
      <c r="C196" s="202">
        <v>0.5</v>
      </c>
      <c r="D196" s="202"/>
      <c r="E196" s="202"/>
      <c r="F196" s="202"/>
      <c r="G196" s="202"/>
      <c r="H196" s="188" t="s">
        <v>37</v>
      </c>
      <c r="I196" s="188"/>
      <c r="J196" s="202">
        <v>0.53125</v>
      </c>
      <c r="K196" s="202"/>
      <c r="L196" s="202"/>
      <c r="M196" s="202"/>
      <c r="N196" s="202"/>
      <c r="O196" s="186" t="s">
        <v>167</v>
      </c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60">
        <v>7</v>
      </c>
      <c r="AB196" s="160"/>
      <c r="AC196" s="160" t="s">
        <v>169</v>
      </c>
      <c r="AD196" s="160"/>
      <c r="AE196" s="160">
        <v>1</v>
      </c>
      <c r="AF196" s="160"/>
      <c r="AG196" s="200" t="s">
        <v>69</v>
      </c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1"/>
      <c r="AS196" s="196" t="s">
        <v>95</v>
      </c>
      <c r="AT196" s="196"/>
      <c r="AU196" s="196"/>
      <c r="AV196" s="196"/>
      <c r="AW196" s="196"/>
      <c r="AX196" s="196" t="s">
        <v>90</v>
      </c>
      <c r="AY196" s="196"/>
      <c r="AZ196" s="196"/>
      <c r="BA196" s="196"/>
      <c r="BB196" s="196"/>
      <c r="BC196" s="159"/>
      <c r="BD196" s="160"/>
      <c r="BE196" s="160"/>
      <c r="BF196" s="160"/>
      <c r="BG196" s="259"/>
      <c r="BH196" s="81"/>
    </row>
    <row r="197" spans="1:60" ht="13.5">
      <c r="A197" s="195">
        <v>5</v>
      </c>
      <c r="B197" s="196"/>
      <c r="C197" s="194">
        <v>0.5347222222222222</v>
      </c>
      <c r="D197" s="184"/>
      <c r="E197" s="184"/>
      <c r="F197" s="184"/>
      <c r="G197" s="184"/>
      <c r="H197" s="160" t="s">
        <v>37</v>
      </c>
      <c r="I197" s="160"/>
      <c r="J197" s="184">
        <v>0.5659722222222222</v>
      </c>
      <c r="K197" s="184"/>
      <c r="L197" s="184"/>
      <c r="M197" s="184"/>
      <c r="N197" s="185"/>
      <c r="O197" s="186" t="s">
        <v>5</v>
      </c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60">
        <v>2</v>
      </c>
      <c r="AB197" s="160"/>
      <c r="AC197" s="160" t="s">
        <v>169</v>
      </c>
      <c r="AD197" s="160"/>
      <c r="AE197" s="160">
        <v>2</v>
      </c>
      <c r="AF197" s="160"/>
      <c r="AG197" s="200" t="s">
        <v>64</v>
      </c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1"/>
      <c r="AS197" s="196" t="s">
        <v>98</v>
      </c>
      <c r="AT197" s="196"/>
      <c r="AU197" s="196"/>
      <c r="AV197" s="196"/>
      <c r="AW197" s="196"/>
      <c r="AX197" s="196" t="s">
        <v>11</v>
      </c>
      <c r="AY197" s="196"/>
      <c r="AZ197" s="196"/>
      <c r="BA197" s="196"/>
      <c r="BB197" s="196"/>
      <c r="BC197" s="159" t="s">
        <v>161</v>
      </c>
      <c r="BD197" s="160"/>
      <c r="BE197" s="160"/>
      <c r="BF197" s="160"/>
      <c r="BG197" s="259"/>
      <c r="BH197" s="81"/>
    </row>
    <row r="198" spans="1:60" ht="13.5">
      <c r="A198" s="195">
        <v>6</v>
      </c>
      <c r="B198" s="196"/>
      <c r="C198" s="194">
        <v>0.5694444444444444</v>
      </c>
      <c r="D198" s="184"/>
      <c r="E198" s="184"/>
      <c r="F198" s="184"/>
      <c r="G198" s="184"/>
      <c r="H198" s="160" t="s">
        <v>37</v>
      </c>
      <c r="I198" s="160"/>
      <c r="J198" s="184">
        <v>0.6006944444444444</v>
      </c>
      <c r="K198" s="184"/>
      <c r="L198" s="184"/>
      <c r="M198" s="184"/>
      <c r="N198" s="185"/>
      <c r="O198" s="186" t="s">
        <v>69</v>
      </c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60">
        <v>1</v>
      </c>
      <c r="AB198" s="160"/>
      <c r="AC198" s="160" t="s">
        <v>169</v>
      </c>
      <c r="AD198" s="160"/>
      <c r="AE198" s="160">
        <v>8</v>
      </c>
      <c r="AF198" s="160"/>
      <c r="AG198" s="200" t="s">
        <v>62</v>
      </c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1"/>
      <c r="AS198" s="196" t="s">
        <v>93</v>
      </c>
      <c r="AT198" s="196"/>
      <c r="AU198" s="196"/>
      <c r="AV198" s="196"/>
      <c r="AW198" s="196"/>
      <c r="AX198" s="196" t="s">
        <v>8</v>
      </c>
      <c r="AY198" s="196"/>
      <c r="AZ198" s="196"/>
      <c r="BA198" s="196"/>
      <c r="BB198" s="196"/>
      <c r="BC198" s="159"/>
      <c r="BD198" s="160"/>
      <c r="BE198" s="160"/>
      <c r="BF198" s="160"/>
      <c r="BG198" s="259"/>
      <c r="BH198" s="81"/>
    </row>
    <row r="199" spans="1:60" ht="13.5">
      <c r="A199" s="195">
        <v>7</v>
      </c>
      <c r="B199" s="196"/>
      <c r="C199" s="194">
        <v>0.6041666666666666</v>
      </c>
      <c r="D199" s="184"/>
      <c r="E199" s="184"/>
      <c r="F199" s="184"/>
      <c r="G199" s="184"/>
      <c r="H199" s="160" t="s">
        <v>37</v>
      </c>
      <c r="I199" s="160"/>
      <c r="J199" s="184">
        <v>0.6354166666666666</v>
      </c>
      <c r="K199" s="184"/>
      <c r="L199" s="184"/>
      <c r="M199" s="184"/>
      <c r="N199" s="185"/>
      <c r="O199" s="186" t="s">
        <v>49</v>
      </c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60">
        <v>2</v>
      </c>
      <c r="AB199" s="160"/>
      <c r="AC199" s="160" t="s">
        <v>169</v>
      </c>
      <c r="AD199" s="160"/>
      <c r="AE199" s="160">
        <v>1</v>
      </c>
      <c r="AF199" s="160"/>
      <c r="AG199" s="200" t="s">
        <v>3</v>
      </c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1"/>
      <c r="AS199" s="196" t="s">
        <v>90</v>
      </c>
      <c r="AT199" s="196"/>
      <c r="AU199" s="196"/>
      <c r="AV199" s="196"/>
      <c r="AW199" s="196"/>
      <c r="AX199" s="196" t="s">
        <v>87</v>
      </c>
      <c r="AY199" s="196"/>
      <c r="AZ199" s="196"/>
      <c r="BA199" s="196"/>
      <c r="BB199" s="196"/>
      <c r="BC199" s="159"/>
      <c r="BD199" s="160"/>
      <c r="BE199" s="160"/>
      <c r="BF199" s="160"/>
      <c r="BG199" s="259"/>
      <c r="BH199" s="81"/>
    </row>
    <row r="200" spans="1:60" ht="14.25" thickBot="1">
      <c r="A200" s="217">
        <v>8</v>
      </c>
      <c r="B200" s="218"/>
      <c r="C200" s="219">
        <v>0.638888888888889</v>
      </c>
      <c r="D200" s="220"/>
      <c r="E200" s="220"/>
      <c r="F200" s="220"/>
      <c r="G200" s="220"/>
      <c r="H200" s="221" t="s">
        <v>37</v>
      </c>
      <c r="I200" s="221"/>
      <c r="J200" s="220">
        <v>0.6701388888888888</v>
      </c>
      <c r="K200" s="220"/>
      <c r="L200" s="220"/>
      <c r="M200" s="220"/>
      <c r="N200" s="222"/>
      <c r="O200" s="224" t="s">
        <v>9</v>
      </c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226">
        <v>1</v>
      </c>
      <c r="AB200" s="226"/>
      <c r="AC200" s="226" t="s">
        <v>169</v>
      </c>
      <c r="AD200" s="226"/>
      <c r="AE200" s="226">
        <v>1</v>
      </c>
      <c r="AF200" s="226"/>
      <c r="AG200" s="227" t="s">
        <v>46</v>
      </c>
      <c r="AH200" s="227"/>
      <c r="AI200" s="227"/>
      <c r="AJ200" s="227"/>
      <c r="AK200" s="227"/>
      <c r="AL200" s="227"/>
      <c r="AM200" s="227"/>
      <c r="AN200" s="227"/>
      <c r="AO200" s="227"/>
      <c r="AP200" s="227"/>
      <c r="AQ200" s="227"/>
      <c r="AR200" s="228"/>
      <c r="AS200" s="218" t="s">
        <v>45</v>
      </c>
      <c r="AT200" s="218"/>
      <c r="AU200" s="218"/>
      <c r="AV200" s="218"/>
      <c r="AW200" s="218"/>
      <c r="AX200" s="218" t="s">
        <v>95</v>
      </c>
      <c r="AY200" s="218"/>
      <c r="AZ200" s="218"/>
      <c r="BA200" s="218"/>
      <c r="BB200" s="218"/>
      <c r="BC200" s="277"/>
      <c r="BD200" s="221"/>
      <c r="BE200" s="221"/>
      <c r="BF200" s="221"/>
      <c r="BG200" s="278"/>
      <c r="BH200" s="81"/>
    </row>
    <row r="201" spans="1:8" ht="15" customHeight="1">
      <c r="A201" s="263" t="s">
        <v>40</v>
      </c>
      <c r="B201" s="263"/>
      <c r="C201" s="263"/>
      <c r="D201" s="263"/>
      <c r="E201" s="263"/>
      <c r="F201" s="263"/>
      <c r="G201" s="263"/>
      <c r="H201" s="263"/>
    </row>
    <row r="202" spans="1:59" ht="15" customHeight="1">
      <c r="A202" s="157" t="s">
        <v>71</v>
      </c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</row>
    <row r="203" spans="1:59" ht="7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158" t="s">
        <v>0</v>
      </c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</row>
    <row r="205" spans="1:59" ht="7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 thickBot="1">
      <c r="A206" s="216" t="s">
        <v>171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</row>
    <row r="207" spans="1:59" ht="14.25" customHeight="1" thickBot="1">
      <c r="A207" s="223"/>
      <c r="B207" s="208"/>
      <c r="C207" s="208" t="s">
        <v>13</v>
      </c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 t="s">
        <v>14</v>
      </c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 t="s">
        <v>15</v>
      </c>
      <c r="AT207" s="208"/>
      <c r="AU207" s="208"/>
      <c r="AV207" s="208"/>
      <c r="AW207" s="208"/>
      <c r="AX207" s="208" t="s">
        <v>16</v>
      </c>
      <c r="AY207" s="208"/>
      <c r="AZ207" s="208"/>
      <c r="BA207" s="208"/>
      <c r="BB207" s="208"/>
      <c r="BC207" s="208" t="s">
        <v>17</v>
      </c>
      <c r="BD207" s="208"/>
      <c r="BE207" s="208"/>
      <c r="BF207" s="208"/>
      <c r="BG207" s="209"/>
    </row>
    <row r="208" spans="1:59" ht="14.25" customHeight="1">
      <c r="A208" s="210">
        <v>1</v>
      </c>
      <c r="B208" s="206"/>
      <c r="C208" s="211">
        <v>0.3958333333333333</v>
      </c>
      <c r="D208" s="212"/>
      <c r="E208" s="212"/>
      <c r="F208" s="212"/>
      <c r="G208" s="212"/>
      <c r="H208" s="213" t="s">
        <v>37</v>
      </c>
      <c r="I208" s="213"/>
      <c r="J208" s="212">
        <v>0.4270833333333333</v>
      </c>
      <c r="K208" s="212"/>
      <c r="L208" s="212"/>
      <c r="M208" s="212"/>
      <c r="N208" s="214"/>
      <c r="O208" s="215" t="s">
        <v>3</v>
      </c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189">
        <v>1</v>
      </c>
      <c r="AB208" s="189"/>
      <c r="AC208" s="189" t="s">
        <v>39</v>
      </c>
      <c r="AD208" s="189"/>
      <c r="AE208" s="189">
        <v>2</v>
      </c>
      <c r="AF208" s="189"/>
      <c r="AG208" s="205" t="s">
        <v>174</v>
      </c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6" t="s">
        <v>175</v>
      </c>
      <c r="AT208" s="206"/>
      <c r="AU208" s="206"/>
      <c r="AV208" s="206"/>
      <c r="AW208" s="206"/>
      <c r="AX208" s="206" t="s">
        <v>98</v>
      </c>
      <c r="AY208" s="206"/>
      <c r="AZ208" s="206"/>
      <c r="BA208" s="206"/>
      <c r="BB208" s="206"/>
      <c r="BC208" s="248" t="s">
        <v>173</v>
      </c>
      <c r="BD208" s="248"/>
      <c r="BE208" s="248"/>
      <c r="BF208" s="248"/>
      <c r="BG208" s="249"/>
    </row>
    <row r="209" spans="1:59" ht="14.25" customHeight="1">
      <c r="A209" s="195">
        <v>2</v>
      </c>
      <c r="B209" s="196"/>
      <c r="C209" s="184">
        <v>0.4305555555555556</v>
      </c>
      <c r="D209" s="184"/>
      <c r="E209" s="184"/>
      <c r="F209" s="184"/>
      <c r="G209" s="184"/>
      <c r="H209" s="160" t="s">
        <v>37</v>
      </c>
      <c r="I209" s="160"/>
      <c r="J209" s="184">
        <v>0.4618055555555556</v>
      </c>
      <c r="K209" s="184"/>
      <c r="L209" s="184"/>
      <c r="M209" s="184"/>
      <c r="N209" s="185"/>
      <c r="O209" s="186" t="s">
        <v>168</v>
      </c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229" t="s">
        <v>148</v>
      </c>
      <c r="AB209" s="229"/>
      <c r="AC209" s="229"/>
      <c r="AD209" s="229"/>
      <c r="AE209" s="229"/>
      <c r="AF209" s="229"/>
      <c r="AG209" s="200" t="s">
        <v>159</v>
      </c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1"/>
      <c r="AS209" s="196" t="s">
        <v>95</v>
      </c>
      <c r="AT209" s="196"/>
      <c r="AU209" s="196"/>
      <c r="AV209" s="196"/>
      <c r="AW209" s="196"/>
      <c r="AX209" s="196" t="s">
        <v>176</v>
      </c>
      <c r="AY209" s="196"/>
      <c r="AZ209" s="196"/>
      <c r="BA209" s="196"/>
      <c r="BB209" s="196"/>
      <c r="BC209" s="237"/>
      <c r="BD209" s="237"/>
      <c r="BE209" s="237"/>
      <c r="BF209" s="237"/>
      <c r="BG209" s="238"/>
    </row>
    <row r="210" spans="1:59" ht="14.25" customHeight="1">
      <c r="A210" s="195">
        <v>3</v>
      </c>
      <c r="B210" s="196"/>
      <c r="C210" s="194">
        <v>0.46527777777777773</v>
      </c>
      <c r="D210" s="184"/>
      <c r="E210" s="184"/>
      <c r="F210" s="184"/>
      <c r="G210" s="184"/>
      <c r="H210" s="160" t="s">
        <v>37</v>
      </c>
      <c r="I210" s="160"/>
      <c r="J210" s="184">
        <v>0.49652777777777773</v>
      </c>
      <c r="K210" s="184"/>
      <c r="L210" s="184"/>
      <c r="M210" s="184"/>
      <c r="N210" s="185"/>
      <c r="O210" s="186" t="s">
        <v>177</v>
      </c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60">
        <v>0</v>
      </c>
      <c r="AB210" s="160"/>
      <c r="AC210" s="160" t="s">
        <v>39</v>
      </c>
      <c r="AD210" s="160"/>
      <c r="AE210" s="160">
        <v>0</v>
      </c>
      <c r="AF210" s="160"/>
      <c r="AG210" s="200" t="s">
        <v>178</v>
      </c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1"/>
      <c r="AS210" s="196" t="s">
        <v>98</v>
      </c>
      <c r="AT210" s="196"/>
      <c r="AU210" s="196"/>
      <c r="AV210" s="196"/>
      <c r="AW210" s="196"/>
      <c r="AX210" s="196" t="s">
        <v>180</v>
      </c>
      <c r="AY210" s="196"/>
      <c r="AZ210" s="196"/>
      <c r="BA210" s="196"/>
      <c r="BB210" s="196"/>
      <c r="BC210" s="237"/>
      <c r="BD210" s="237"/>
      <c r="BE210" s="237"/>
      <c r="BF210" s="237"/>
      <c r="BG210" s="238"/>
    </row>
    <row r="211" spans="1:59" ht="14.25" customHeight="1">
      <c r="A211" s="195">
        <v>4</v>
      </c>
      <c r="B211" s="196"/>
      <c r="C211" s="202">
        <v>0.5</v>
      </c>
      <c r="D211" s="202"/>
      <c r="E211" s="202"/>
      <c r="F211" s="202"/>
      <c r="G211" s="202"/>
      <c r="H211" s="188" t="s">
        <v>37</v>
      </c>
      <c r="I211" s="188"/>
      <c r="J211" s="202">
        <v>0.53125</v>
      </c>
      <c r="K211" s="202"/>
      <c r="L211" s="202"/>
      <c r="M211" s="202"/>
      <c r="N211" s="202"/>
      <c r="O211" s="186" t="s">
        <v>159</v>
      </c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229" t="s">
        <v>148</v>
      </c>
      <c r="AB211" s="229"/>
      <c r="AC211" s="229"/>
      <c r="AD211" s="229"/>
      <c r="AE211" s="229"/>
      <c r="AF211" s="229"/>
      <c r="AG211" s="200" t="s">
        <v>172</v>
      </c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1"/>
      <c r="AS211" s="196" t="s">
        <v>182</v>
      </c>
      <c r="AT211" s="196"/>
      <c r="AU211" s="196"/>
      <c r="AV211" s="196"/>
      <c r="AW211" s="196"/>
      <c r="AX211" s="196" t="s">
        <v>181</v>
      </c>
      <c r="AY211" s="196"/>
      <c r="AZ211" s="196"/>
      <c r="BA211" s="196"/>
      <c r="BB211" s="196"/>
      <c r="BC211" s="237" t="s">
        <v>183</v>
      </c>
      <c r="BD211" s="237"/>
      <c r="BE211" s="237"/>
      <c r="BF211" s="237"/>
      <c r="BG211" s="238"/>
    </row>
    <row r="212" spans="1:59" ht="14.25" customHeight="1">
      <c r="A212" s="195">
        <v>5</v>
      </c>
      <c r="B212" s="196"/>
      <c r="C212" s="194">
        <v>0.5347222222222222</v>
      </c>
      <c r="D212" s="184"/>
      <c r="E212" s="184"/>
      <c r="F212" s="184"/>
      <c r="G212" s="184"/>
      <c r="H212" s="160" t="s">
        <v>37</v>
      </c>
      <c r="I212" s="160"/>
      <c r="J212" s="184">
        <v>0.5659722222222222</v>
      </c>
      <c r="K212" s="184"/>
      <c r="L212" s="184"/>
      <c r="M212" s="184"/>
      <c r="N212" s="185"/>
      <c r="O212" s="186" t="s">
        <v>179</v>
      </c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229" t="s">
        <v>148</v>
      </c>
      <c r="AB212" s="229"/>
      <c r="AC212" s="229"/>
      <c r="AD212" s="229"/>
      <c r="AE212" s="229"/>
      <c r="AF212" s="229"/>
      <c r="AG212" s="200" t="s">
        <v>168</v>
      </c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1"/>
      <c r="AS212" s="196" t="s">
        <v>180</v>
      </c>
      <c r="AT212" s="196"/>
      <c r="AU212" s="196"/>
      <c r="AV212" s="196"/>
      <c r="AW212" s="196"/>
      <c r="AX212" s="196" t="s">
        <v>95</v>
      </c>
      <c r="AY212" s="196"/>
      <c r="AZ212" s="196"/>
      <c r="BA212" s="196"/>
      <c r="BB212" s="196"/>
      <c r="BC212" s="237"/>
      <c r="BD212" s="237"/>
      <c r="BE212" s="237"/>
      <c r="BF212" s="237"/>
      <c r="BG212" s="238"/>
    </row>
    <row r="213" spans="1:59" ht="14.25" customHeight="1">
      <c r="A213" s="195">
        <v>6</v>
      </c>
      <c r="B213" s="196"/>
      <c r="C213" s="239">
        <v>0.5694444444444444</v>
      </c>
      <c r="D213" s="240"/>
      <c r="E213" s="240"/>
      <c r="F213" s="240"/>
      <c r="G213" s="240"/>
      <c r="H213" s="241" t="s">
        <v>37</v>
      </c>
      <c r="I213" s="241"/>
      <c r="J213" s="240">
        <v>0.6006944444444444</v>
      </c>
      <c r="K213" s="240"/>
      <c r="L213" s="240"/>
      <c r="M213" s="240"/>
      <c r="N213" s="242"/>
      <c r="O213" s="186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60"/>
      <c r="AB213" s="160"/>
      <c r="AC213" s="160" t="s">
        <v>39</v>
      </c>
      <c r="AD213" s="160"/>
      <c r="AE213" s="160"/>
      <c r="AF213" s="160"/>
      <c r="AG213" s="200"/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1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237"/>
      <c r="BD213" s="237"/>
      <c r="BE213" s="237"/>
      <c r="BF213" s="237"/>
      <c r="BG213" s="238"/>
    </row>
    <row r="214" spans="1:59" ht="14.25" customHeight="1" thickBot="1">
      <c r="A214" s="243">
        <v>7</v>
      </c>
      <c r="B214" s="232"/>
      <c r="C214" s="244">
        <v>0.5833333333333334</v>
      </c>
      <c r="D214" s="245"/>
      <c r="E214" s="245"/>
      <c r="F214" s="245"/>
      <c r="G214" s="245"/>
      <c r="H214" s="246" t="s">
        <v>39</v>
      </c>
      <c r="I214" s="246"/>
      <c r="J214" s="245">
        <v>0.607638888888889</v>
      </c>
      <c r="K214" s="245"/>
      <c r="L214" s="245"/>
      <c r="M214" s="245"/>
      <c r="N214" s="247"/>
      <c r="O214" s="233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21"/>
      <c r="AB214" s="221"/>
      <c r="AC214" s="221" t="s">
        <v>39</v>
      </c>
      <c r="AD214" s="221"/>
      <c r="AE214" s="221"/>
      <c r="AF214" s="221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6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0"/>
      <c r="BD214" s="230"/>
      <c r="BE214" s="230"/>
      <c r="BF214" s="230"/>
      <c r="BG214" s="231"/>
    </row>
    <row r="215" spans="1:59" ht="15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</row>
    <row r="216" spans="1:59" ht="15" customHeight="1" thickBot="1">
      <c r="A216" s="197" t="s">
        <v>186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</row>
    <row r="217" spans="1:59" ht="15" customHeight="1" thickBot="1">
      <c r="A217" s="223"/>
      <c r="B217" s="208"/>
      <c r="C217" s="208" t="s">
        <v>13</v>
      </c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 t="s">
        <v>14</v>
      </c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 t="s">
        <v>15</v>
      </c>
      <c r="AT217" s="208"/>
      <c r="AU217" s="208"/>
      <c r="AV217" s="208"/>
      <c r="AW217" s="208"/>
      <c r="AX217" s="208" t="s">
        <v>16</v>
      </c>
      <c r="AY217" s="208"/>
      <c r="AZ217" s="208"/>
      <c r="BA217" s="208"/>
      <c r="BB217" s="208"/>
      <c r="BC217" s="208" t="s">
        <v>17</v>
      </c>
      <c r="BD217" s="208"/>
      <c r="BE217" s="208"/>
      <c r="BF217" s="208"/>
      <c r="BG217" s="209"/>
    </row>
    <row r="218" spans="1:59" ht="15" customHeight="1">
      <c r="A218" s="210">
        <v>1</v>
      </c>
      <c r="B218" s="206"/>
      <c r="C218" s="211">
        <v>0.3958333333333333</v>
      </c>
      <c r="D218" s="212"/>
      <c r="E218" s="212"/>
      <c r="F218" s="212"/>
      <c r="G218" s="212"/>
      <c r="H218" s="213" t="s">
        <v>37</v>
      </c>
      <c r="I218" s="213"/>
      <c r="J218" s="212">
        <v>0.4270833333333333</v>
      </c>
      <c r="K218" s="212"/>
      <c r="L218" s="212"/>
      <c r="M218" s="212"/>
      <c r="N218" s="214"/>
      <c r="O218" s="215" t="s">
        <v>64</v>
      </c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189">
        <v>1</v>
      </c>
      <c r="AB218" s="189"/>
      <c r="AC218" s="189" t="s">
        <v>39</v>
      </c>
      <c r="AD218" s="189"/>
      <c r="AE218" s="189">
        <v>3</v>
      </c>
      <c r="AF218" s="189"/>
      <c r="AG218" s="205" t="s">
        <v>187</v>
      </c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6" t="s">
        <v>190</v>
      </c>
      <c r="AT218" s="206"/>
      <c r="AU218" s="206"/>
      <c r="AV218" s="206"/>
      <c r="AW218" s="206"/>
      <c r="AX218" s="206" t="s">
        <v>95</v>
      </c>
      <c r="AY218" s="206"/>
      <c r="AZ218" s="206"/>
      <c r="BA218" s="206"/>
      <c r="BB218" s="206"/>
      <c r="BC218" s="206" t="s">
        <v>192</v>
      </c>
      <c r="BD218" s="206"/>
      <c r="BE218" s="206"/>
      <c r="BF218" s="206"/>
      <c r="BG218" s="207"/>
    </row>
    <row r="219" spans="1:59" ht="15" customHeight="1">
      <c r="A219" s="195">
        <v>2</v>
      </c>
      <c r="B219" s="196"/>
      <c r="C219" s="184">
        <v>0.4305555555555556</v>
      </c>
      <c r="D219" s="184"/>
      <c r="E219" s="184"/>
      <c r="F219" s="184"/>
      <c r="G219" s="184"/>
      <c r="H219" s="160" t="s">
        <v>37</v>
      </c>
      <c r="I219" s="160"/>
      <c r="J219" s="184">
        <v>0.4618055555555556</v>
      </c>
      <c r="K219" s="184"/>
      <c r="L219" s="184"/>
      <c r="M219" s="184"/>
      <c r="N219" s="185"/>
      <c r="O219" s="186" t="s">
        <v>184</v>
      </c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229" t="s">
        <v>148</v>
      </c>
      <c r="AB219" s="229"/>
      <c r="AC219" s="229"/>
      <c r="AD219" s="229"/>
      <c r="AE219" s="229"/>
      <c r="AF219" s="229"/>
      <c r="AG219" s="200" t="s">
        <v>172</v>
      </c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1"/>
      <c r="AS219" s="196" t="s">
        <v>192</v>
      </c>
      <c r="AT219" s="196"/>
      <c r="AU219" s="196"/>
      <c r="AV219" s="196"/>
      <c r="AW219" s="196"/>
      <c r="AX219" s="196" t="s">
        <v>191</v>
      </c>
      <c r="AY219" s="196"/>
      <c r="AZ219" s="196"/>
      <c r="BA219" s="196"/>
      <c r="BB219" s="196"/>
      <c r="BC219" s="196"/>
      <c r="BD219" s="196"/>
      <c r="BE219" s="196"/>
      <c r="BF219" s="196"/>
      <c r="BG219" s="199"/>
    </row>
    <row r="220" spans="1:59" ht="15" customHeight="1">
      <c r="A220" s="195">
        <v>3</v>
      </c>
      <c r="B220" s="196"/>
      <c r="C220" s="194">
        <v>0.46527777777777773</v>
      </c>
      <c r="D220" s="184"/>
      <c r="E220" s="184"/>
      <c r="F220" s="184"/>
      <c r="G220" s="184"/>
      <c r="H220" s="160" t="s">
        <v>37</v>
      </c>
      <c r="I220" s="160"/>
      <c r="J220" s="184">
        <v>0.49652777777777773</v>
      </c>
      <c r="K220" s="184"/>
      <c r="L220" s="184"/>
      <c r="M220" s="184"/>
      <c r="N220" s="185"/>
      <c r="O220" s="204" t="s">
        <v>197</v>
      </c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29" t="s">
        <v>148</v>
      </c>
      <c r="AB220" s="229"/>
      <c r="AC220" s="229"/>
      <c r="AD220" s="229"/>
      <c r="AE220" s="229"/>
      <c r="AF220" s="229"/>
      <c r="AG220" s="203" t="s">
        <v>179</v>
      </c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3"/>
      <c r="AS220" s="196" t="s">
        <v>185</v>
      </c>
      <c r="AT220" s="196"/>
      <c r="AU220" s="196"/>
      <c r="AV220" s="196"/>
      <c r="AW220" s="196"/>
      <c r="AX220" s="196" t="s">
        <v>193</v>
      </c>
      <c r="AY220" s="196"/>
      <c r="AZ220" s="196"/>
      <c r="BA220" s="196"/>
      <c r="BB220" s="196"/>
      <c r="BC220" s="196"/>
      <c r="BD220" s="196"/>
      <c r="BE220" s="196"/>
      <c r="BF220" s="196"/>
      <c r="BG220" s="199"/>
    </row>
    <row r="221" spans="1:59" ht="15" customHeight="1">
      <c r="A221" s="195">
        <v>4</v>
      </c>
      <c r="B221" s="196"/>
      <c r="C221" s="202">
        <v>0.5</v>
      </c>
      <c r="D221" s="202"/>
      <c r="E221" s="202"/>
      <c r="F221" s="202"/>
      <c r="G221" s="202"/>
      <c r="H221" s="188" t="s">
        <v>37</v>
      </c>
      <c r="I221" s="188"/>
      <c r="J221" s="202">
        <v>0.53125</v>
      </c>
      <c r="K221" s="202"/>
      <c r="L221" s="202"/>
      <c r="M221" s="202"/>
      <c r="N221" s="202"/>
      <c r="O221" s="186" t="s">
        <v>63</v>
      </c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60">
        <v>3</v>
      </c>
      <c r="AB221" s="160"/>
      <c r="AC221" s="160" t="s">
        <v>39</v>
      </c>
      <c r="AD221" s="160"/>
      <c r="AE221" s="160">
        <v>2</v>
      </c>
      <c r="AF221" s="160"/>
      <c r="AG221" s="200" t="s">
        <v>188</v>
      </c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1"/>
      <c r="AS221" s="196" t="s">
        <v>191</v>
      </c>
      <c r="AT221" s="196"/>
      <c r="AU221" s="196"/>
      <c r="AV221" s="196"/>
      <c r="AW221" s="196"/>
      <c r="AX221" s="196" t="s">
        <v>194</v>
      </c>
      <c r="AY221" s="196"/>
      <c r="AZ221" s="196"/>
      <c r="BA221" s="196"/>
      <c r="BB221" s="196"/>
      <c r="BC221" s="196" t="s">
        <v>38</v>
      </c>
      <c r="BD221" s="196"/>
      <c r="BE221" s="196"/>
      <c r="BF221" s="196"/>
      <c r="BG221" s="199"/>
    </row>
    <row r="222" spans="1:59" ht="15" customHeight="1">
      <c r="A222" s="195">
        <v>5</v>
      </c>
      <c r="B222" s="196"/>
      <c r="C222" s="194">
        <v>0.5347222222222222</v>
      </c>
      <c r="D222" s="184"/>
      <c r="E222" s="184"/>
      <c r="F222" s="184"/>
      <c r="G222" s="184"/>
      <c r="H222" s="160" t="s">
        <v>37</v>
      </c>
      <c r="I222" s="160"/>
      <c r="J222" s="184">
        <v>0.5659722222222222</v>
      </c>
      <c r="K222" s="184"/>
      <c r="L222" s="184"/>
      <c r="M222" s="184"/>
      <c r="N222" s="185"/>
      <c r="O222" s="186" t="s">
        <v>172</v>
      </c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229" t="s">
        <v>148</v>
      </c>
      <c r="AB222" s="229"/>
      <c r="AC222" s="229"/>
      <c r="AD222" s="229"/>
      <c r="AE222" s="229"/>
      <c r="AF222" s="229"/>
      <c r="AG222" s="200" t="s">
        <v>189</v>
      </c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1"/>
      <c r="AS222" s="196" t="s">
        <v>195</v>
      </c>
      <c r="AT222" s="196"/>
      <c r="AU222" s="196"/>
      <c r="AV222" s="196"/>
      <c r="AW222" s="196"/>
      <c r="AX222" s="196" t="s">
        <v>196</v>
      </c>
      <c r="AY222" s="196"/>
      <c r="AZ222" s="196"/>
      <c r="BA222" s="196"/>
      <c r="BB222" s="196"/>
      <c r="BC222" s="196"/>
      <c r="BD222" s="196"/>
      <c r="BE222" s="196"/>
      <c r="BF222" s="196"/>
      <c r="BG222" s="199"/>
    </row>
    <row r="223" spans="1:59" ht="15" customHeight="1">
      <c r="A223" s="195">
        <v>6</v>
      </c>
      <c r="B223" s="196"/>
      <c r="C223" s="194">
        <v>0.5694444444444444</v>
      </c>
      <c r="D223" s="184"/>
      <c r="E223" s="184"/>
      <c r="F223" s="184"/>
      <c r="G223" s="184"/>
      <c r="H223" s="160" t="s">
        <v>37</v>
      </c>
      <c r="I223" s="160"/>
      <c r="J223" s="184">
        <v>0.6006944444444444</v>
      </c>
      <c r="K223" s="184"/>
      <c r="L223" s="184"/>
      <c r="M223" s="184"/>
      <c r="N223" s="185"/>
      <c r="O223" s="186" t="s">
        <v>198</v>
      </c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229" t="s">
        <v>148</v>
      </c>
      <c r="AB223" s="229"/>
      <c r="AC223" s="229"/>
      <c r="AD223" s="229"/>
      <c r="AE223" s="229"/>
      <c r="AF223" s="229"/>
      <c r="AG223" s="200" t="s">
        <v>184</v>
      </c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1"/>
      <c r="AS223" s="196" t="s">
        <v>95</v>
      </c>
      <c r="AT223" s="196"/>
      <c r="AU223" s="196"/>
      <c r="AV223" s="196"/>
      <c r="AW223" s="196"/>
      <c r="AX223" s="196" t="s">
        <v>185</v>
      </c>
      <c r="AY223" s="196"/>
      <c r="AZ223" s="196"/>
      <c r="BA223" s="196"/>
      <c r="BB223" s="196"/>
      <c r="BC223" s="196"/>
      <c r="BD223" s="196"/>
      <c r="BE223" s="196"/>
      <c r="BF223" s="196"/>
      <c r="BG223" s="199"/>
    </row>
    <row r="224" spans="1:59" ht="15" customHeight="1">
      <c r="A224" s="195">
        <v>7</v>
      </c>
      <c r="B224" s="196"/>
      <c r="C224" s="194">
        <v>0.6041666666666666</v>
      </c>
      <c r="D224" s="184"/>
      <c r="E224" s="184"/>
      <c r="F224" s="184"/>
      <c r="G224" s="184"/>
      <c r="H224" s="160" t="s">
        <v>37</v>
      </c>
      <c r="I224" s="160"/>
      <c r="J224" s="184">
        <v>0.6354166666666666</v>
      </c>
      <c r="K224" s="184"/>
      <c r="L224" s="184"/>
      <c r="M224" s="184"/>
      <c r="N224" s="185"/>
      <c r="O224" s="186" t="s">
        <v>5</v>
      </c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60">
        <v>2</v>
      </c>
      <c r="AB224" s="160"/>
      <c r="AC224" s="160" t="s">
        <v>39</v>
      </c>
      <c r="AD224" s="160"/>
      <c r="AE224" s="160">
        <v>1</v>
      </c>
      <c r="AF224" s="160"/>
      <c r="AG224" s="200" t="s">
        <v>199</v>
      </c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1"/>
      <c r="AS224" s="196" t="s">
        <v>7</v>
      </c>
      <c r="AT224" s="196"/>
      <c r="AU224" s="196"/>
      <c r="AV224" s="196"/>
      <c r="AW224" s="196"/>
      <c r="AX224" s="196" t="s">
        <v>43</v>
      </c>
      <c r="AY224" s="196"/>
      <c r="AZ224" s="196"/>
      <c r="BA224" s="196"/>
      <c r="BB224" s="196"/>
      <c r="BC224" s="196"/>
      <c r="BD224" s="196"/>
      <c r="BE224" s="196"/>
      <c r="BF224" s="196"/>
      <c r="BG224" s="199"/>
    </row>
    <row r="225" spans="1:59" ht="15" customHeight="1" thickBot="1">
      <c r="A225" s="217">
        <v>8</v>
      </c>
      <c r="B225" s="218"/>
      <c r="C225" s="219">
        <v>0.638888888888889</v>
      </c>
      <c r="D225" s="220"/>
      <c r="E225" s="220"/>
      <c r="F225" s="220"/>
      <c r="G225" s="220"/>
      <c r="H225" s="221" t="s">
        <v>37</v>
      </c>
      <c r="I225" s="221"/>
      <c r="J225" s="220">
        <v>0.6701388888888888</v>
      </c>
      <c r="K225" s="220"/>
      <c r="L225" s="220"/>
      <c r="M225" s="220"/>
      <c r="N225" s="222"/>
      <c r="O225" s="224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226"/>
      <c r="AB225" s="226"/>
      <c r="AC225" s="226" t="s">
        <v>39</v>
      </c>
      <c r="AD225" s="226"/>
      <c r="AE225" s="226"/>
      <c r="AF225" s="226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25"/>
    </row>
    <row r="226" spans="1:59" ht="1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</row>
    <row r="227" spans="1:59" ht="15" customHeight="1" thickBot="1">
      <c r="A227" s="197" t="s">
        <v>202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</row>
    <row r="228" spans="1:59" ht="15" customHeight="1" thickBot="1">
      <c r="A228" s="223"/>
      <c r="B228" s="208"/>
      <c r="C228" s="208" t="s">
        <v>13</v>
      </c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 t="s">
        <v>14</v>
      </c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 t="s">
        <v>15</v>
      </c>
      <c r="AT228" s="208"/>
      <c r="AU228" s="208"/>
      <c r="AV228" s="208"/>
      <c r="AW228" s="208"/>
      <c r="AX228" s="208" t="s">
        <v>16</v>
      </c>
      <c r="AY228" s="208"/>
      <c r="AZ228" s="208"/>
      <c r="BA228" s="208"/>
      <c r="BB228" s="208"/>
      <c r="BC228" s="208" t="s">
        <v>17</v>
      </c>
      <c r="BD228" s="208"/>
      <c r="BE228" s="208"/>
      <c r="BF228" s="208"/>
      <c r="BG228" s="209"/>
    </row>
    <row r="229" spans="1:59" ht="15" customHeight="1">
      <c r="A229" s="210">
        <v>1</v>
      </c>
      <c r="B229" s="206"/>
      <c r="C229" s="211">
        <v>0.3958333333333333</v>
      </c>
      <c r="D229" s="212"/>
      <c r="E229" s="212"/>
      <c r="F229" s="212"/>
      <c r="G229" s="212"/>
      <c r="H229" s="213" t="s">
        <v>200</v>
      </c>
      <c r="I229" s="213"/>
      <c r="J229" s="212">
        <v>0.4270833333333333</v>
      </c>
      <c r="K229" s="212"/>
      <c r="L229" s="212"/>
      <c r="M229" s="212"/>
      <c r="N229" s="214"/>
      <c r="O229" s="215" t="s">
        <v>10</v>
      </c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189"/>
      <c r="AB229" s="189"/>
      <c r="AC229" s="189" t="s">
        <v>204</v>
      </c>
      <c r="AD229" s="189"/>
      <c r="AE229" s="189"/>
      <c r="AF229" s="189"/>
      <c r="AG229" s="205" t="s">
        <v>9</v>
      </c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6" t="s">
        <v>209</v>
      </c>
      <c r="AT229" s="206"/>
      <c r="AU229" s="206"/>
      <c r="AV229" s="206"/>
      <c r="AW229" s="206"/>
      <c r="AX229" s="206" t="s">
        <v>11</v>
      </c>
      <c r="AY229" s="206"/>
      <c r="AZ229" s="206"/>
      <c r="BA229" s="206"/>
      <c r="BB229" s="206"/>
      <c r="BC229" s="206" t="s">
        <v>211</v>
      </c>
      <c r="BD229" s="206"/>
      <c r="BE229" s="206"/>
      <c r="BF229" s="206"/>
      <c r="BG229" s="207"/>
    </row>
    <row r="230" spans="1:59" ht="15" customHeight="1" thickBot="1">
      <c r="A230" s="195">
        <v>2</v>
      </c>
      <c r="B230" s="196"/>
      <c r="C230" s="184">
        <v>0.4305555555555556</v>
      </c>
      <c r="D230" s="184"/>
      <c r="E230" s="184"/>
      <c r="F230" s="184"/>
      <c r="G230" s="184"/>
      <c r="H230" s="160" t="s">
        <v>37</v>
      </c>
      <c r="I230" s="160"/>
      <c r="J230" s="184">
        <v>0.4618055555555556</v>
      </c>
      <c r="K230" s="184"/>
      <c r="L230" s="184"/>
      <c r="M230" s="184"/>
      <c r="N230" s="185"/>
      <c r="O230" s="186" t="s">
        <v>205</v>
      </c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318" t="s">
        <v>206</v>
      </c>
      <c r="AB230" s="318"/>
      <c r="AC230" s="318"/>
      <c r="AD230" s="318"/>
      <c r="AE230" s="318"/>
      <c r="AF230" s="318"/>
      <c r="AG230" s="200" t="s">
        <v>207</v>
      </c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1"/>
      <c r="AS230" s="196" t="s">
        <v>85</v>
      </c>
      <c r="AT230" s="196"/>
      <c r="AU230" s="196"/>
      <c r="AV230" s="196"/>
      <c r="AW230" s="196"/>
      <c r="AX230" s="196" t="s">
        <v>90</v>
      </c>
      <c r="AY230" s="196"/>
      <c r="AZ230" s="196"/>
      <c r="BA230" s="196"/>
      <c r="BB230" s="196"/>
      <c r="BC230" s="196"/>
      <c r="BD230" s="196"/>
      <c r="BE230" s="196"/>
      <c r="BF230" s="196"/>
      <c r="BG230" s="199"/>
    </row>
    <row r="231" spans="1:59" ht="15" customHeight="1" thickBot="1">
      <c r="A231" s="195">
        <v>3</v>
      </c>
      <c r="B231" s="196"/>
      <c r="C231" s="265">
        <v>0.47222222222222227</v>
      </c>
      <c r="D231" s="266"/>
      <c r="E231" s="266"/>
      <c r="F231" s="266"/>
      <c r="G231" s="266"/>
      <c r="H231" s="160" t="s">
        <v>37</v>
      </c>
      <c r="I231" s="160"/>
      <c r="J231" s="184">
        <v>0.5034722222222222</v>
      </c>
      <c r="K231" s="184"/>
      <c r="L231" s="184"/>
      <c r="M231" s="184"/>
      <c r="N231" s="185"/>
      <c r="O231" s="204" t="s">
        <v>156</v>
      </c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318" t="s">
        <v>148</v>
      </c>
      <c r="AB231" s="318"/>
      <c r="AC231" s="318"/>
      <c r="AD231" s="318"/>
      <c r="AE231" s="318"/>
      <c r="AF231" s="318"/>
      <c r="AG231" s="203" t="s">
        <v>203</v>
      </c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196" t="s">
        <v>11</v>
      </c>
      <c r="AT231" s="196"/>
      <c r="AU231" s="196"/>
      <c r="AV231" s="196"/>
      <c r="AW231" s="196"/>
      <c r="AX231" s="196" t="s">
        <v>85</v>
      </c>
      <c r="AY231" s="196"/>
      <c r="AZ231" s="196"/>
      <c r="BA231" s="196"/>
      <c r="BB231" s="196"/>
      <c r="BC231" s="196"/>
      <c r="BD231" s="196"/>
      <c r="BE231" s="196"/>
      <c r="BF231" s="196"/>
      <c r="BG231" s="199"/>
    </row>
    <row r="232" spans="1:59" ht="15" customHeight="1">
      <c r="A232" s="195">
        <v>4</v>
      </c>
      <c r="B232" s="196"/>
      <c r="C232" s="202">
        <v>0.5069444444444444</v>
      </c>
      <c r="D232" s="202"/>
      <c r="E232" s="202"/>
      <c r="F232" s="202"/>
      <c r="G232" s="202"/>
      <c r="H232" s="188" t="s">
        <v>37</v>
      </c>
      <c r="I232" s="188"/>
      <c r="J232" s="202">
        <v>0.5381944444444444</v>
      </c>
      <c r="K232" s="202"/>
      <c r="L232" s="202"/>
      <c r="M232" s="202"/>
      <c r="N232" s="202"/>
      <c r="O232" s="186" t="s">
        <v>62</v>
      </c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60"/>
      <c r="AB232" s="160"/>
      <c r="AC232" s="160" t="s">
        <v>208</v>
      </c>
      <c r="AD232" s="160"/>
      <c r="AE232" s="160"/>
      <c r="AF232" s="160"/>
      <c r="AG232" s="200" t="s">
        <v>10</v>
      </c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1"/>
      <c r="AS232" s="196" t="s">
        <v>90</v>
      </c>
      <c r="AT232" s="196"/>
      <c r="AU232" s="196"/>
      <c r="AV232" s="196"/>
      <c r="AW232" s="196"/>
      <c r="AX232" s="196" t="s">
        <v>210</v>
      </c>
      <c r="AY232" s="196"/>
      <c r="AZ232" s="196"/>
      <c r="BA232" s="196"/>
      <c r="BB232" s="196"/>
      <c r="BC232" s="196"/>
      <c r="BD232" s="196"/>
      <c r="BE232" s="196"/>
      <c r="BF232" s="196"/>
      <c r="BG232" s="199"/>
    </row>
    <row r="233" spans="1:59" ht="15" customHeight="1">
      <c r="A233" s="195">
        <v>5</v>
      </c>
      <c r="B233" s="196"/>
      <c r="C233" s="194">
        <v>0.5416666666666666</v>
      </c>
      <c r="D233" s="184"/>
      <c r="E233" s="184"/>
      <c r="F233" s="184"/>
      <c r="G233" s="184"/>
      <c r="H233" s="160" t="s">
        <v>37</v>
      </c>
      <c r="I233" s="160"/>
      <c r="J233" s="184"/>
      <c r="K233" s="184"/>
      <c r="L233" s="184"/>
      <c r="M233" s="184"/>
      <c r="N233" s="185"/>
      <c r="O233" s="307" t="s">
        <v>201</v>
      </c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319"/>
      <c r="AB233" s="319"/>
      <c r="AC233" s="319"/>
      <c r="AD233" s="319"/>
      <c r="AE233" s="319"/>
      <c r="AF233" s="319"/>
      <c r="AG233" s="319"/>
      <c r="AH233" s="319"/>
      <c r="AI233" s="319"/>
      <c r="AJ233" s="319"/>
      <c r="AK233" s="319"/>
      <c r="AL233" s="319"/>
      <c r="AM233" s="319"/>
      <c r="AN233" s="319"/>
      <c r="AO233" s="319"/>
      <c r="AP233" s="319"/>
      <c r="AQ233" s="319"/>
      <c r="AR233" s="320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9"/>
    </row>
    <row r="234" spans="1:59" ht="15" customHeight="1" thickBot="1">
      <c r="A234" s="243">
        <v>7</v>
      </c>
      <c r="B234" s="232"/>
      <c r="C234" s="244"/>
      <c r="D234" s="245"/>
      <c r="E234" s="245"/>
      <c r="F234" s="245"/>
      <c r="G234" s="245"/>
      <c r="H234" s="246" t="s">
        <v>39</v>
      </c>
      <c r="I234" s="246"/>
      <c r="J234" s="245"/>
      <c r="K234" s="245"/>
      <c r="L234" s="245"/>
      <c r="M234" s="245"/>
      <c r="N234" s="247"/>
      <c r="O234" s="321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322"/>
      <c r="AB234" s="322"/>
      <c r="AC234" s="322"/>
      <c r="AD234" s="322"/>
      <c r="AE234" s="322"/>
      <c r="AF234" s="322"/>
      <c r="AG234" s="322"/>
      <c r="AH234" s="322"/>
      <c r="AI234" s="322"/>
      <c r="AJ234" s="322"/>
      <c r="AK234" s="322"/>
      <c r="AL234" s="322"/>
      <c r="AM234" s="322"/>
      <c r="AN234" s="322"/>
      <c r="AO234" s="322"/>
      <c r="AP234" s="322"/>
      <c r="AQ234" s="322"/>
      <c r="AR234" s="323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  <c r="BD234" s="232"/>
      <c r="BE234" s="232"/>
      <c r="BF234" s="232"/>
      <c r="BG234" s="274"/>
    </row>
    <row r="235" spans="1:59" ht="1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</row>
    <row r="236" spans="1:59" ht="15" customHeight="1" thickBot="1">
      <c r="A236" s="216" t="s">
        <v>44</v>
      </c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</row>
    <row r="237" spans="1:59" ht="15" customHeight="1" thickBot="1">
      <c r="A237" s="223"/>
      <c r="B237" s="208"/>
      <c r="C237" s="208" t="s">
        <v>13</v>
      </c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 t="s">
        <v>14</v>
      </c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 t="s">
        <v>15</v>
      </c>
      <c r="AT237" s="208"/>
      <c r="AU237" s="208"/>
      <c r="AV237" s="208"/>
      <c r="AW237" s="208"/>
      <c r="AX237" s="208" t="s">
        <v>16</v>
      </c>
      <c r="AY237" s="208"/>
      <c r="AZ237" s="208"/>
      <c r="BA237" s="208"/>
      <c r="BB237" s="208"/>
      <c r="BC237" s="208" t="s">
        <v>17</v>
      </c>
      <c r="BD237" s="208"/>
      <c r="BE237" s="208"/>
      <c r="BF237" s="208"/>
      <c r="BG237" s="209"/>
    </row>
    <row r="238" spans="1:59" ht="15" customHeight="1">
      <c r="A238" s="210">
        <v>1</v>
      </c>
      <c r="B238" s="206"/>
      <c r="C238" s="211">
        <v>0.3958333333333333</v>
      </c>
      <c r="D238" s="212"/>
      <c r="E238" s="212"/>
      <c r="F238" s="212"/>
      <c r="G238" s="212"/>
      <c r="H238" s="213" t="s">
        <v>37</v>
      </c>
      <c r="I238" s="213"/>
      <c r="J238" s="212">
        <v>0.4270833333333333</v>
      </c>
      <c r="K238" s="212"/>
      <c r="L238" s="212"/>
      <c r="M238" s="212"/>
      <c r="N238" s="214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189"/>
      <c r="AB238" s="189"/>
      <c r="AC238" s="189" t="s">
        <v>39</v>
      </c>
      <c r="AD238" s="189"/>
      <c r="AE238" s="189"/>
      <c r="AF238" s="189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7"/>
    </row>
    <row r="239" spans="1:59" ht="15" customHeight="1">
      <c r="A239" s="195">
        <v>2</v>
      </c>
      <c r="B239" s="196"/>
      <c r="C239" s="184">
        <v>0.4305555555555556</v>
      </c>
      <c r="D239" s="184"/>
      <c r="E239" s="184"/>
      <c r="F239" s="184"/>
      <c r="G239" s="184"/>
      <c r="H239" s="160" t="s">
        <v>37</v>
      </c>
      <c r="I239" s="160"/>
      <c r="J239" s="184">
        <v>0.4618055555555556</v>
      </c>
      <c r="K239" s="184"/>
      <c r="L239" s="184"/>
      <c r="M239" s="184"/>
      <c r="N239" s="185"/>
      <c r="O239" s="186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60"/>
      <c r="AB239" s="160"/>
      <c r="AC239" s="160" t="s">
        <v>39</v>
      </c>
      <c r="AD239" s="160"/>
      <c r="AE239" s="160"/>
      <c r="AF239" s="160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1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9"/>
    </row>
    <row r="240" spans="1:59" ht="15" customHeight="1">
      <c r="A240" s="195">
        <v>3</v>
      </c>
      <c r="B240" s="196"/>
      <c r="C240" s="194">
        <v>0.46527777777777773</v>
      </c>
      <c r="D240" s="184"/>
      <c r="E240" s="184"/>
      <c r="F240" s="184"/>
      <c r="G240" s="184"/>
      <c r="H240" s="160" t="s">
        <v>37</v>
      </c>
      <c r="I240" s="160"/>
      <c r="J240" s="184">
        <v>0.49652777777777773</v>
      </c>
      <c r="K240" s="184"/>
      <c r="L240" s="184"/>
      <c r="M240" s="184"/>
      <c r="N240" s="185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188"/>
      <c r="AB240" s="188"/>
      <c r="AC240" s="188" t="s">
        <v>39</v>
      </c>
      <c r="AD240" s="188"/>
      <c r="AE240" s="188"/>
      <c r="AF240" s="188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9"/>
    </row>
    <row r="241" spans="1:59" ht="15" customHeight="1">
      <c r="A241" s="195">
        <v>4</v>
      </c>
      <c r="B241" s="196"/>
      <c r="C241" s="202">
        <v>0.5</v>
      </c>
      <c r="D241" s="202"/>
      <c r="E241" s="202"/>
      <c r="F241" s="202"/>
      <c r="G241" s="202"/>
      <c r="H241" s="188" t="s">
        <v>37</v>
      </c>
      <c r="I241" s="188"/>
      <c r="J241" s="202">
        <v>0.53125</v>
      </c>
      <c r="K241" s="202"/>
      <c r="L241" s="202"/>
      <c r="M241" s="202"/>
      <c r="N241" s="202"/>
      <c r="O241" s="186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60"/>
      <c r="AB241" s="160"/>
      <c r="AC241" s="160" t="s">
        <v>39</v>
      </c>
      <c r="AD241" s="160"/>
      <c r="AE241" s="160"/>
      <c r="AF241" s="16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1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9"/>
    </row>
    <row r="242" spans="1:59" ht="15" customHeight="1">
      <c r="A242" s="195">
        <v>5</v>
      </c>
      <c r="B242" s="196"/>
      <c r="C242" s="194">
        <v>0.5347222222222222</v>
      </c>
      <c r="D242" s="184"/>
      <c r="E242" s="184"/>
      <c r="F242" s="184"/>
      <c r="G242" s="184"/>
      <c r="H242" s="160" t="s">
        <v>37</v>
      </c>
      <c r="I242" s="160"/>
      <c r="J242" s="184">
        <v>0.5659722222222222</v>
      </c>
      <c r="K242" s="184"/>
      <c r="L242" s="184"/>
      <c r="M242" s="184"/>
      <c r="N242" s="185"/>
      <c r="O242" s="186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60"/>
      <c r="AB242" s="160"/>
      <c r="AC242" s="160" t="s">
        <v>39</v>
      </c>
      <c r="AD242" s="160"/>
      <c r="AE242" s="160"/>
      <c r="AF242" s="16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  <c r="AR242" s="201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9"/>
    </row>
    <row r="243" spans="1:59" ht="15" customHeight="1" thickBot="1">
      <c r="A243" s="217">
        <v>6</v>
      </c>
      <c r="B243" s="218"/>
      <c r="C243" s="219">
        <v>0.5694444444444444</v>
      </c>
      <c r="D243" s="220"/>
      <c r="E243" s="220"/>
      <c r="F243" s="220"/>
      <c r="G243" s="220"/>
      <c r="H243" s="221" t="s">
        <v>37</v>
      </c>
      <c r="I243" s="221"/>
      <c r="J243" s="220">
        <v>0.6006944444444444</v>
      </c>
      <c r="K243" s="220"/>
      <c r="L243" s="220"/>
      <c r="M243" s="220"/>
      <c r="N243" s="222"/>
      <c r="O243" s="233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21"/>
      <c r="AB243" s="221"/>
      <c r="AC243" s="221" t="s">
        <v>39</v>
      </c>
      <c r="AD243" s="221"/>
      <c r="AE243" s="221"/>
      <c r="AF243" s="221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236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25"/>
    </row>
    <row r="244" spans="1:59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6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7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ht="1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ht="1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ht="13.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ht="13.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3.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3.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3.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3.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3.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3.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3.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3.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3.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3.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3.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3.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3.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</sheetData>
  <sheetProtection/>
  <mergeCells count="1934">
    <mergeCell ref="AX233:BB233"/>
    <mergeCell ref="BC233:BG233"/>
    <mergeCell ref="A234:B234"/>
    <mergeCell ref="C234:G234"/>
    <mergeCell ref="H234:I234"/>
    <mergeCell ref="J234:N234"/>
    <mergeCell ref="AS234:AW234"/>
    <mergeCell ref="AX234:BB234"/>
    <mergeCell ref="BC234:BG234"/>
    <mergeCell ref="A233:B233"/>
    <mergeCell ref="C233:G233"/>
    <mergeCell ref="H233:I233"/>
    <mergeCell ref="J233:N233"/>
    <mergeCell ref="O233:AR234"/>
    <mergeCell ref="AS233:AW233"/>
    <mergeCell ref="AC232:AD232"/>
    <mergeCell ref="AE232:AF232"/>
    <mergeCell ref="AG232:AR232"/>
    <mergeCell ref="AS232:AW232"/>
    <mergeCell ref="AX232:BB232"/>
    <mergeCell ref="BC232:BG232"/>
    <mergeCell ref="A232:B232"/>
    <mergeCell ref="C232:G232"/>
    <mergeCell ref="H232:I232"/>
    <mergeCell ref="J232:N232"/>
    <mergeCell ref="O232:Z232"/>
    <mergeCell ref="AA232:AB232"/>
    <mergeCell ref="AG231:AR231"/>
    <mergeCell ref="AS231:AW231"/>
    <mergeCell ref="AX231:BB231"/>
    <mergeCell ref="BC231:BG231"/>
    <mergeCell ref="AA231:AF231"/>
    <mergeCell ref="AG230:AR230"/>
    <mergeCell ref="AS230:AW230"/>
    <mergeCell ref="AX230:BB230"/>
    <mergeCell ref="BC230:BG230"/>
    <mergeCell ref="A231:B231"/>
    <mergeCell ref="C231:G231"/>
    <mergeCell ref="H231:I231"/>
    <mergeCell ref="J231:N231"/>
    <mergeCell ref="O231:Z231"/>
    <mergeCell ref="A230:B230"/>
    <mergeCell ref="C230:G230"/>
    <mergeCell ref="H230:I230"/>
    <mergeCell ref="J230:N230"/>
    <mergeCell ref="O230:Z230"/>
    <mergeCell ref="AA230:AF230"/>
    <mergeCell ref="AC229:AD229"/>
    <mergeCell ref="AE229:AF229"/>
    <mergeCell ref="AG229:AR229"/>
    <mergeCell ref="AS229:AW229"/>
    <mergeCell ref="AX229:BB229"/>
    <mergeCell ref="BC229:BG229"/>
    <mergeCell ref="A229:B229"/>
    <mergeCell ref="C229:G229"/>
    <mergeCell ref="H229:I229"/>
    <mergeCell ref="J229:N229"/>
    <mergeCell ref="O229:Z229"/>
    <mergeCell ref="AA229:AB229"/>
    <mergeCell ref="A228:B228"/>
    <mergeCell ref="C228:N228"/>
    <mergeCell ref="O228:AR228"/>
    <mergeCell ref="AS228:AW228"/>
    <mergeCell ref="AX228:BB228"/>
    <mergeCell ref="BC228:BG228"/>
    <mergeCell ref="AE218:AF218"/>
    <mergeCell ref="AA221:AB221"/>
    <mergeCell ref="AC221:AD221"/>
    <mergeCell ref="AE221:AF221"/>
    <mergeCell ref="AA220:AF220"/>
    <mergeCell ref="AA223:AF223"/>
    <mergeCell ref="AE213:AF213"/>
    <mergeCell ref="AA211:AF211"/>
    <mergeCell ref="AA212:AF212"/>
    <mergeCell ref="AC199:AD199"/>
    <mergeCell ref="AE199:AF199"/>
    <mergeCell ref="AA208:AB208"/>
    <mergeCell ref="AC208:AD208"/>
    <mergeCell ref="AE208:AF208"/>
    <mergeCell ref="AC200:AD200"/>
    <mergeCell ref="A206:BG206"/>
    <mergeCell ref="AA196:AB196"/>
    <mergeCell ref="A196:B196"/>
    <mergeCell ref="AA210:AB210"/>
    <mergeCell ref="C196:G196"/>
    <mergeCell ref="H196:I196"/>
    <mergeCell ref="J196:N196"/>
    <mergeCell ref="O196:Z196"/>
    <mergeCell ref="AA198:AB198"/>
    <mergeCell ref="AC198:AD198"/>
    <mergeCell ref="AE198:AF198"/>
    <mergeCell ref="BC195:BG195"/>
    <mergeCell ref="AG196:AR196"/>
    <mergeCell ref="AS196:AW196"/>
    <mergeCell ref="AX196:BB196"/>
    <mergeCell ref="BC196:BG196"/>
    <mergeCell ref="AG198:AR198"/>
    <mergeCell ref="AE196:AF196"/>
    <mergeCell ref="AA195:AB195"/>
    <mergeCell ref="AC196:AD196"/>
    <mergeCell ref="AX195:BB195"/>
    <mergeCell ref="AE194:AF194"/>
    <mergeCell ref="AG194:AR194"/>
    <mergeCell ref="AS194:AW194"/>
    <mergeCell ref="AX194:BB194"/>
    <mergeCell ref="AS195:AW195"/>
    <mergeCell ref="AA188:AF188"/>
    <mergeCell ref="BC194:BG194"/>
    <mergeCell ref="A195:B195"/>
    <mergeCell ref="C195:G195"/>
    <mergeCell ref="H195:I195"/>
    <mergeCell ref="J195:N195"/>
    <mergeCell ref="O195:Z195"/>
    <mergeCell ref="AE195:AF195"/>
    <mergeCell ref="AC195:AD195"/>
    <mergeCell ref="AG195:AR195"/>
    <mergeCell ref="AS186:AW186"/>
    <mergeCell ref="AX186:BB186"/>
    <mergeCell ref="BC186:BG186"/>
    <mergeCell ref="A194:B194"/>
    <mergeCell ref="C194:G194"/>
    <mergeCell ref="H194:I194"/>
    <mergeCell ref="J194:N194"/>
    <mergeCell ref="O194:Z194"/>
    <mergeCell ref="AA194:AB194"/>
    <mergeCell ref="AC194:AD194"/>
    <mergeCell ref="A186:B186"/>
    <mergeCell ref="C186:G186"/>
    <mergeCell ref="H186:I186"/>
    <mergeCell ref="J186:N186"/>
    <mergeCell ref="O186:Z186"/>
    <mergeCell ref="AA186:AB186"/>
    <mergeCell ref="A184:B184"/>
    <mergeCell ref="C184:G184"/>
    <mergeCell ref="H184:I184"/>
    <mergeCell ref="J184:N184"/>
    <mergeCell ref="O184:Z184"/>
    <mergeCell ref="AS185:AW185"/>
    <mergeCell ref="C185:G185"/>
    <mergeCell ref="H185:I185"/>
    <mergeCell ref="J185:N185"/>
    <mergeCell ref="O185:Z185"/>
    <mergeCell ref="AC54:AD54"/>
    <mergeCell ref="AE54:AF54"/>
    <mergeCell ref="AG54:AR54"/>
    <mergeCell ref="AS54:AW54"/>
    <mergeCell ref="AX54:BB54"/>
    <mergeCell ref="BC54:BG54"/>
    <mergeCell ref="A54:B54"/>
    <mergeCell ref="C54:G54"/>
    <mergeCell ref="H54:I54"/>
    <mergeCell ref="J54:N54"/>
    <mergeCell ref="O54:Z54"/>
    <mergeCell ref="AA54:AB54"/>
    <mergeCell ref="AC74:AD74"/>
    <mergeCell ref="AE74:AF74"/>
    <mergeCell ref="AG74:AR74"/>
    <mergeCell ref="AS74:AW74"/>
    <mergeCell ref="AX74:BB74"/>
    <mergeCell ref="BC74:BG74"/>
    <mergeCell ref="AA197:AB197"/>
    <mergeCell ref="AG200:AR200"/>
    <mergeCell ref="BC198:BG198"/>
    <mergeCell ref="A74:B74"/>
    <mergeCell ref="C74:G74"/>
    <mergeCell ref="H74:I74"/>
    <mergeCell ref="J74:N74"/>
    <mergeCell ref="O74:Z74"/>
    <mergeCell ref="AA74:AB74"/>
    <mergeCell ref="A198:B198"/>
    <mergeCell ref="AC187:AD187"/>
    <mergeCell ref="AE187:AF187"/>
    <mergeCell ref="AG187:AR187"/>
    <mergeCell ref="H198:I198"/>
    <mergeCell ref="J198:N198"/>
    <mergeCell ref="O198:Z198"/>
    <mergeCell ref="AC197:AD197"/>
    <mergeCell ref="H197:I197"/>
    <mergeCell ref="J197:N197"/>
    <mergeCell ref="O197:Z197"/>
    <mergeCell ref="A187:B187"/>
    <mergeCell ref="C187:G187"/>
    <mergeCell ref="H187:I187"/>
    <mergeCell ref="J187:N187"/>
    <mergeCell ref="O187:Z187"/>
    <mergeCell ref="AA187:AB187"/>
    <mergeCell ref="O168:Z168"/>
    <mergeCell ref="AC157:AD157"/>
    <mergeCell ref="O141:Z141"/>
    <mergeCell ref="AA141:AB141"/>
    <mergeCell ref="AC141:AD141"/>
    <mergeCell ref="AA168:AF168"/>
    <mergeCell ref="AC160:AD160"/>
    <mergeCell ref="O147:AR147"/>
    <mergeCell ref="O149:Z149"/>
    <mergeCell ref="C140:G140"/>
    <mergeCell ref="H140:I140"/>
    <mergeCell ref="A140:B140"/>
    <mergeCell ref="C141:G141"/>
    <mergeCell ref="H127:I127"/>
    <mergeCell ref="A132:BG132"/>
    <mergeCell ref="AC127:AD127"/>
    <mergeCell ref="AE127:AF127"/>
    <mergeCell ref="BC140:BG140"/>
    <mergeCell ref="A146:V146"/>
    <mergeCell ref="A151:B151"/>
    <mergeCell ref="C151:G151"/>
    <mergeCell ref="H151:I151"/>
    <mergeCell ref="J151:N151"/>
    <mergeCell ref="O151:Z151"/>
    <mergeCell ref="A150:B150"/>
    <mergeCell ref="AE140:AF140"/>
    <mergeCell ref="J150:N150"/>
    <mergeCell ref="AS140:AW140"/>
    <mergeCell ref="AX140:BB140"/>
    <mergeCell ref="J140:N140"/>
    <mergeCell ref="O140:Z140"/>
    <mergeCell ref="AA140:AB140"/>
    <mergeCell ref="AC140:AD140"/>
    <mergeCell ref="AG140:AR140"/>
    <mergeCell ref="A210:B210"/>
    <mergeCell ref="A168:B168"/>
    <mergeCell ref="C168:G168"/>
    <mergeCell ref="H168:I168"/>
    <mergeCell ref="A161:B161"/>
    <mergeCell ref="C161:G161"/>
    <mergeCell ref="H161:I161"/>
    <mergeCell ref="A165:B165"/>
    <mergeCell ref="C165:G165"/>
    <mergeCell ref="H165:I165"/>
    <mergeCell ref="AA243:AB243"/>
    <mergeCell ref="AC243:AD243"/>
    <mergeCell ref="AE243:AF243"/>
    <mergeCell ref="AG243:AR243"/>
    <mergeCell ref="AG141:AR141"/>
    <mergeCell ref="AG209:AR209"/>
    <mergeCell ref="AG199:AR199"/>
    <mergeCell ref="AE200:AF200"/>
    <mergeCell ref="AA193:AB193"/>
    <mergeCell ref="AG152:AR152"/>
    <mergeCell ref="C150:G150"/>
    <mergeCell ref="H150:I150"/>
    <mergeCell ref="AS243:AW243"/>
    <mergeCell ref="A243:B243"/>
    <mergeCell ref="AX243:BB243"/>
    <mergeCell ref="BC243:BG243"/>
    <mergeCell ref="C243:G243"/>
    <mergeCell ref="H243:I243"/>
    <mergeCell ref="J243:N243"/>
    <mergeCell ref="O243:Z243"/>
    <mergeCell ref="BC141:BG141"/>
    <mergeCell ref="A141:B141"/>
    <mergeCell ref="AS123:AW123"/>
    <mergeCell ref="AX123:BB123"/>
    <mergeCell ref="BC123:BG123"/>
    <mergeCell ref="O123:Z123"/>
    <mergeCell ref="AA123:AB123"/>
    <mergeCell ref="AC123:AD123"/>
    <mergeCell ref="AE123:AF123"/>
    <mergeCell ref="A123:B123"/>
    <mergeCell ref="C123:G123"/>
    <mergeCell ref="H123:I123"/>
    <mergeCell ref="J123:N123"/>
    <mergeCell ref="AG122:AR122"/>
    <mergeCell ref="A122:B122"/>
    <mergeCell ref="C122:G122"/>
    <mergeCell ref="H122:I122"/>
    <mergeCell ref="J122:N122"/>
    <mergeCell ref="AG123:AR123"/>
    <mergeCell ref="BC122:BG122"/>
    <mergeCell ref="O122:Z122"/>
    <mergeCell ref="AA122:AB122"/>
    <mergeCell ref="AC122:AD122"/>
    <mergeCell ref="AE122:AF122"/>
    <mergeCell ref="AS122:AW122"/>
    <mergeCell ref="AX122:BB122"/>
    <mergeCell ref="BC116:BG116"/>
    <mergeCell ref="AX106:BB106"/>
    <mergeCell ref="BC106:BG106"/>
    <mergeCell ref="BC115:BG115"/>
    <mergeCell ref="AX113:BB113"/>
    <mergeCell ref="BC113:BG113"/>
    <mergeCell ref="AX112:BB112"/>
    <mergeCell ref="BC112:BG112"/>
    <mergeCell ref="AX111:BB111"/>
    <mergeCell ref="AX107:BB107"/>
    <mergeCell ref="J115:N115"/>
    <mergeCell ref="A115:B115"/>
    <mergeCell ref="A116:B116"/>
    <mergeCell ref="C116:G116"/>
    <mergeCell ref="H116:I116"/>
    <mergeCell ref="J116:N116"/>
    <mergeCell ref="AS106:AW106"/>
    <mergeCell ref="AS114:AW114"/>
    <mergeCell ref="AS116:AW116"/>
    <mergeCell ref="AG113:AR113"/>
    <mergeCell ref="AS113:AW113"/>
    <mergeCell ref="AS112:AW112"/>
    <mergeCell ref="AS108:AW108"/>
    <mergeCell ref="AS111:AW111"/>
    <mergeCell ref="AS107:AW107"/>
    <mergeCell ref="AS115:AW115"/>
    <mergeCell ref="A106:B106"/>
    <mergeCell ref="C106:G106"/>
    <mergeCell ref="O105:Z105"/>
    <mergeCell ref="AC106:AD106"/>
    <mergeCell ref="AE106:AF106"/>
    <mergeCell ref="AG106:AR106"/>
    <mergeCell ref="AA106:AB106"/>
    <mergeCell ref="J105:N105"/>
    <mergeCell ref="A103:B103"/>
    <mergeCell ref="C103:G103"/>
    <mergeCell ref="A104:B104"/>
    <mergeCell ref="C104:G104"/>
    <mergeCell ref="AG105:AR105"/>
    <mergeCell ref="A209:B209"/>
    <mergeCell ref="C209:G209"/>
    <mergeCell ref="H209:I209"/>
    <mergeCell ref="J209:N209"/>
    <mergeCell ref="AA209:AF209"/>
    <mergeCell ref="A102:B102"/>
    <mergeCell ref="C102:N102"/>
    <mergeCell ref="A105:B105"/>
    <mergeCell ref="C105:G105"/>
    <mergeCell ref="H105:I105"/>
    <mergeCell ref="BC200:BG200"/>
    <mergeCell ref="BC199:BG199"/>
    <mergeCell ref="AS200:AW200"/>
    <mergeCell ref="BC197:BG197"/>
    <mergeCell ref="A200:B200"/>
    <mergeCell ref="AX207:BB207"/>
    <mergeCell ref="BC207:BG207"/>
    <mergeCell ref="O210:Z210"/>
    <mergeCell ref="O209:Z209"/>
    <mergeCell ref="AS207:AW207"/>
    <mergeCell ref="O208:Z208"/>
    <mergeCell ref="AC210:AD210"/>
    <mergeCell ref="AG210:AR210"/>
    <mergeCell ref="AS210:AW210"/>
    <mergeCell ref="AX210:BB210"/>
    <mergeCell ref="C200:G200"/>
    <mergeCell ref="H200:I200"/>
    <mergeCell ref="J200:N200"/>
    <mergeCell ref="O200:Z200"/>
    <mergeCell ref="AA200:AB200"/>
    <mergeCell ref="J199:N199"/>
    <mergeCell ref="AA199:AB199"/>
    <mergeCell ref="AX200:BB200"/>
    <mergeCell ref="O199:Z199"/>
    <mergeCell ref="AX199:BB199"/>
    <mergeCell ref="AS197:AW197"/>
    <mergeCell ref="AX197:BB197"/>
    <mergeCell ref="AE197:AF197"/>
    <mergeCell ref="AG197:AR197"/>
    <mergeCell ref="AS199:AW199"/>
    <mergeCell ref="AS198:AW198"/>
    <mergeCell ref="AX198:BB198"/>
    <mergeCell ref="A199:B199"/>
    <mergeCell ref="C199:G199"/>
    <mergeCell ref="H199:I199"/>
    <mergeCell ref="A193:B193"/>
    <mergeCell ref="C193:G193"/>
    <mergeCell ref="H193:I193"/>
    <mergeCell ref="A197:B197"/>
    <mergeCell ref="C197:G197"/>
    <mergeCell ref="C198:G198"/>
    <mergeCell ref="J193:N193"/>
    <mergeCell ref="O193:Z193"/>
    <mergeCell ref="BC181:BG181"/>
    <mergeCell ref="AC189:AD189"/>
    <mergeCell ref="AG188:AR188"/>
    <mergeCell ref="AS193:AW193"/>
    <mergeCell ref="AX193:BB193"/>
    <mergeCell ref="AS192:AW192"/>
    <mergeCell ref="AX192:BB192"/>
    <mergeCell ref="AS187:AW187"/>
    <mergeCell ref="AX187:BB187"/>
    <mergeCell ref="BC187:BG187"/>
    <mergeCell ref="BC193:BG193"/>
    <mergeCell ref="AG193:AR193"/>
    <mergeCell ref="AE193:AF193"/>
    <mergeCell ref="AC182:AD182"/>
    <mergeCell ref="AX182:BB182"/>
    <mergeCell ref="BC192:BG192"/>
    <mergeCell ref="AC193:AD193"/>
    <mergeCell ref="BC185:BG185"/>
    <mergeCell ref="AC186:AD186"/>
    <mergeCell ref="AG186:AR186"/>
    <mergeCell ref="J188:N188"/>
    <mergeCell ref="AG157:AR157"/>
    <mergeCell ref="AS157:AW157"/>
    <mergeCell ref="A180:W180"/>
    <mergeCell ref="AS168:AW168"/>
    <mergeCell ref="AS161:AW161"/>
    <mergeCell ref="AG160:AR160"/>
    <mergeCell ref="A163:W163"/>
    <mergeCell ref="J182:N182"/>
    <mergeCell ref="O182:Z182"/>
    <mergeCell ref="A164:B164"/>
    <mergeCell ref="AA159:AB159"/>
    <mergeCell ref="C157:G157"/>
    <mergeCell ref="A157:B157"/>
    <mergeCell ref="H157:I157"/>
    <mergeCell ref="O160:Z160"/>
    <mergeCell ref="A160:B160"/>
    <mergeCell ref="AA158:AB158"/>
    <mergeCell ref="J168:N168"/>
    <mergeCell ref="O157:Z157"/>
    <mergeCell ref="AX160:BB160"/>
    <mergeCell ref="AC159:AD159"/>
    <mergeCell ref="AE159:AF159"/>
    <mergeCell ref="AE157:AF157"/>
    <mergeCell ref="AA157:AB157"/>
    <mergeCell ref="J157:N157"/>
    <mergeCell ref="J161:N161"/>
    <mergeCell ref="AG168:AR168"/>
    <mergeCell ref="BC157:BG157"/>
    <mergeCell ref="AX155:BB155"/>
    <mergeCell ref="AS156:AW156"/>
    <mergeCell ref="AX156:BB156"/>
    <mergeCell ref="BC150:BG150"/>
    <mergeCell ref="AX168:BB168"/>
    <mergeCell ref="BC168:BG168"/>
    <mergeCell ref="AC152:AD152"/>
    <mergeCell ref="AE152:AF152"/>
    <mergeCell ref="AE150:AF150"/>
    <mergeCell ref="AS151:AW151"/>
    <mergeCell ref="AX151:BB151"/>
    <mergeCell ref="BC151:BG151"/>
    <mergeCell ref="AS150:AW150"/>
    <mergeCell ref="AX150:BB150"/>
    <mergeCell ref="AG150:AR150"/>
    <mergeCell ref="AG151:AR151"/>
    <mergeCell ref="AS149:AW149"/>
    <mergeCell ref="AX149:BB149"/>
    <mergeCell ref="BC149:BG149"/>
    <mergeCell ref="BC148:BG148"/>
    <mergeCell ref="AS148:AW148"/>
    <mergeCell ref="AX148:BB148"/>
    <mergeCell ref="AG149:AR149"/>
    <mergeCell ref="BC147:BG147"/>
    <mergeCell ref="AS147:AW147"/>
    <mergeCell ref="A147:B147"/>
    <mergeCell ref="C147:N147"/>
    <mergeCell ref="J144:N144"/>
    <mergeCell ref="BC144:BG144"/>
    <mergeCell ref="O144:Z144"/>
    <mergeCell ref="AX144:BB144"/>
    <mergeCell ref="AS144:AW144"/>
    <mergeCell ref="C144:G144"/>
    <mergeCell ref="A66:BG66"/>
    <mergeCell ref="AG68:BG68"/>
    <mergeCell ref="A71:B71"/>
    <mergeCell ref="C71:N71"/>
    <mergeCell ref="AG159:AR159"/>
    <mergeCell ref="A159:B159"/>
    <mergeCell ref="C159:G159"/>
    <mergeCell ref="H159:I159"/>
    <mergeCell ref="J159:N159"/>
    <mergeCell ref="O159:Z159"/>
    <mergeCell ref="O156:Z156"/>
    <mergeCell ref="O161:Z161"/>
    <mergeCell ref="AA161:AB161"/>
    <mergeCell ref="AC161:AD161"/>
    <mergeCell ref="AE161:AF161"/>
    <mergeCell ref="AX159:BB159"/>
    <mergeCell ref="AX157:BB157"/>
    <mergeCell ref="AS159:AW159"/>
    <mergeCell ref="AG161:AR161"/>
    <mergeCell ref="O158:Z158"/>
    <mergeCell ref="BC159:BG159"/>
    <mergeCell ref="AX161:BB161"/>
    <mergeCell ref="BC161:BG161"/>
    <mergeCell ref="C160:G160"/>
    <mergeCell ref="H160:I160"/>
    <mergeCell ref="J160:N160"/>
    <mergeCell ref="AS160:AW160"/>
    <mergeCell ref="AA160:AB160"/>
    <mergeCell ref="AE160:AF160"/>
    <mergeCell ref="BC160:BG160"/>
    <mergeCell ref="BC156:BG156"/>
    <mergeCell ref="AC156:AD156"/>
    <mergeCell ref="AE156:AF156"/>
    <mergeCell ref="AG156:AR156"/>
    <mergeCell ref="AE158:AF158"/>
    <mergeCell ref="AG158:AR158"/>
    <mergeCell ref="AS158:AW158"/>
    <mergeCell ref="AC158:AD158"/>
    <mergeCell ref="AX158:BB158"/>
    <mergeCell ref="BC158:BG158"/>
    <mergeCell ref="BC155:BG155"/>
    <mergeCell ref="A155:B155"/>
    <mergeCell ref="C155:N155"/>
    <mergeCell ref="O155:AR155"/>
    <mergeCell ref="AS155:AW155"/>
    <mergeCell ref="A156:B156"/>
    <mergeCell ref="C156:G156"/>
    <mergeCell ref="H156:I156"/>
    <mergeCell ref="J156:N156"/>
    <mergeCell ref="AA156:AB156"/>
    <mergeCell ref="A154:W154"/>
    <mergeCell ref="AS152:AW152"/>
    <mergeCell ref="AX152:BB152"/>
    <mergeCell ref="BC152:BG152"/>
    <mergeCell ref="A152:B152"/>
    <mergeCell ref="C152:G152"/>
    <mergeCell ref="H152:I152"/>
    <mergeCell ref="J152:N152"/>
    <mergeCell ref="O152:Z152"/>
    <mergeCell ref="AA152:AB152"/>
    <mergeCell ref="O150:Z150"/>
    <mergeCell ref="AA150:AB150"/>
    <mergeCell ref="AC150:AD150"/>
    <mergeCell ref="AC151:AD151"/>
    <mergeCell ref="AE151:AF151"/>
    <mergeCell ref="AE149:AF149"/>
    <mergeCell ref="AA149:AB149"/>
    <mergeCell ref="AC149:AD149"/>
    <mergeCell ref="AA151:AB151"/>
    <mergeCell ref="AE148:AF148"/>
    <mergeCell ref="A149:B149"/>
    <mergeCell ref="C149:G149"/>
    <mergeCell ref="H149:I149"/>
    <mergeCell ref="J149:N149"/>
    <mergeCell ref="A148:B148"/>
    <mergeCell ref="C148:G148"/>
    <mergeCell ref="H148:I148"/>
    <mergeCell ref="O148:Z148"/>
    <mergeCell ref="A143:B143"/>
    <mergeCell ref="C143:G143"/>
    <mergeCell ref="H143:I143"/>
    <mergeCell ref="J143:N143"/>
    <mergeCell ref="AG143:AR143"/>
    <mergeCell ref="AA148:AB148"/>
    <mergeCell ref="AC148:AD148"/>
    <mergeCell ref="AG148:AR148"/>
    <mergeCell ref="J148:N148"/>
    <mergeCell ref="A144:B144"/>
    <mergeCell ref="BC143:BG143"/>
    <mergeCell ref="O143:Z143"/>
    <mergeCell ref="AA143:AB143"/>
    <mergeCell ref="AC143:AD143"/>
    <mergeCell ref="AE143:AF143"/>
    <mergeCell ref="AA144:AB144"/>
    <mergeCell ref="AC144:AD144"/>
    <mergeCell ref="AE144:AF144"/>
    <mergeCell ref="AG144:AR144"/>
    <mergeCell ref="AS143:AW143"/>
    <mergeCell ref="AX147:BB147"/>
    <mergeCell ref="H144:I144"/>
    <mergeCell ref="O139:Z139"/>
    <mergeCell ref="AA139:AB139"/>
    <mergeCell ref="BC142:BG142"/>
    <mergeCell ref="O142:Z142"/>
    <mergeCell ref="AA142:AB142"/>
    <mergeCell ref="AC142:AD142"/>
    <mergeCell ref="AE142:AF142"/>
    <mergeCell ref="AE141:AF141"/>
    <mergeCell ref="AG142:AR142"/>
    <mergeCell ref="AS142:AW142"/>
    <mergeCell ref="AX142:BB142"/>
    <mergeCell ref="AS141:AW141"/>
    <mergeCell ref="AX141:BB141"/>
    <mergeCell ref="AX143:BB143"/>
    <mergeCell ref="A142:B142"/>
    <mergeCell ref="C142:G142"/>
    <mergeCell ref="H142:I142"/>
    <mergeCell ref="J142:N142"/>
    <mergeCell ref="A139:B139"/>
    <mergeCell ref="C139:G139"/>
    <mergeCell ref="H139:I139"/>
    <mergeCell ref="J141:N141"/>
    <mergeCell ref="J139:N139"/>
    <mergeCell ref="H141:I141"/>
    <mergeCell ref="A138:B138"/>
    <mergeCell ref="C138:G138"/>
    <mergeCell ref="H138:I138"/>
    <mergeCell ref="J138:N138"/>
    <mergeCell ref="O138:Z138"/>
    <mergeCell ref="AG139:AR139"/>
    <mergeCell ref="AG138:AR138"/>
    <mergeCell ref="AE139:AF139"/>
    <mergeCell ref="AC139:AD139"/>
    <mergeCell ref="AX139:BB139"/>
    <mergeCell ref="BC139:BG139"/>
    <mergeCell ref="AA138:AB138"/>
    <mergeCell ref="AC138:AD138"/>
    <mergeCell ref="AE138:AF138"/>
    <mergeCell ref="BC138:BG138"/>
    <mergeCell ref="AS139:AW139"/>
    <mergeCell ref="AS138:AW138"/>
    <mergeCell ref="AX138:BB138"/>
    <mergeCell ref="O137:AR137"/>
    <mergeCell ref="AG134:BG134"/>
    <mergeCell ref="A136:V136"/>
    <mergeCell ref="AS127:AW127"/>
    <mergeCell ref="AS137:AW137"/>
    <mergeCell ref="AX137:BB137"/>
    <mergeCell ref="A127:B127"/>
    <mergeCell ref="AA127:AB127"/>
    <mergeCell ref="C127:G127"/>
    <mergeCell ref="AG127:AR127"/>
    <mergeCell ref="BC137:BG137"/>
    <mergeCell ref="AX127:BB127"/>
    <mergeCell ref="BC127:BG127"/>
    <mergeCell ref="A131:H131"/>
    <mergeCell ref="O127:Z127"/>
    <mergeCell ref="J127:N127"/>
    <mergeCell ref="A137:B137"/>
    <mergeCell ref="C137:N137"/>
    <mergeCell ref="BC125:BG125"/>
    <mergeCell ref="A126:B126"/>
    <mergeCell ref="C126:G126"/>
    <mergeCell ref="H126:I126"/>
    <mergeCell ref="J126:N126"/>
    <mergeCell ref="O126:Z126"/>
    <mergeCell ref="AA126:AB126"/>
    <mergeCell ref="AC126:AD126"/>
    <mergeCell ref="BC126:BG126"/>
    <mergeCell ref="AG126:AR126"/>
    <mergeCell ref="AC125:AD125"/>
    <mergeCell ref="AE125:AF125"/>
    <mergeCell ref="AG125:AR125"/>
    <mergeCell ref="AS125:AW125"/>
    <mergeCell ref="AX125:BB125"/>
    <mergeCell ref="AE126:AF126"/>
    <mergeCell ref="AS126:AW126"/>
    <mergeCell ref="AX126:BB126"/>
    <mergeCell ref="AS124:AW124"/>
    <mergeCell ref="AX124:BB124"/>
    <mergeCell ref="AC124:AD124"/>
    <mergeCell ref="AE124:AF124"/>
    <mergeCell ref="AG124:AR124"/>
    <mergeCell ref="BC124:BG124"/>
    <mergeCell ref="A125:B125"/>
    <mergeCell ref="C125:G125"/>
    <mergeCell ref="H125:I125"/>
    <mergeCell ref="J125:N125"/>
    <mergeCell ref="O125:Z125"/>
    <mergeCell ref="AA125:AB125"/>
    <mergeCell ref="A124:B124"/>
    <mergeCell ref="C124:G124"/>
    <mergeCell ref="H124:I124"/>
    <mergeCell ref="J124:N124"/>
    <mergeCell ref="O124:Z124"/>
    <mergeCell ref="AA124:AB124"/>
    <mergeCell ref="J121:N121"/>
    <mergeCell ref="AX121:BB121"/>
    <mergeCell ref="AS120:AW120"/>
    <mergeCell ref="AX120:BB120"/>
    <mergeCell ref="O120:AR120"/>
    <mergeCell ref="AG121:AR121"/>
    <mergeCell ref="BC121:BG121"/>
    <mergeCell ref="BC117:BG117"/>
    <mergeCell ref="A117:B117"/>
    <mergeCell ref="BC120:BG120"/>
    <mergeCell ref="C117:G117"/>
    <mergeCell ref="H117:I117"/>
    <mergeCell ref="AC121:AD121"/>
    <mergeCell ref="A120:B120"/>
    <mergeCell ref="C120:N120"/>
    <mergeCell ref="AE121:AF121"/>
    <mergeCell ref="AX116:BB116"/>
    <mergeCell ref="O121:Z121"/>
    <mergeCell ref="AA121:AB121"/>
    <mergeCell ref="A119:V119"/>
    <mergeCell ref="AS117:AW117"/>
    <mergeCell ref="AX117:BB117"/>
    <mergeCell ref="AS121:AW121"/>
    <mergeCell ref="A121:B121"/>
    <mergeCell ref="C121:G121"/>
    <mergeCell ref="H121:I121"/>
    <mergeCell ref="AX115:BB115"/>
    <mergeCell ref="O115:Z115"/>
    <mergeCell ref="AA115:AB115"/>
    <mergeCell ref="AC115:AD115"/>
    <mergeCell ref="AE115:AF115"/>
    <mergeCell ref="AE113:AF113"/>
    <mergeCell ref="AG114:AR114"/>
    <mergeCell ref="AC113:AD113"/>
    <mergeCell ref="O113:Z113"/>
    <mergeCell ref="AA113:AB113"/>
    <mergeCell ref="J117:N117"/>
    <mergeCell ref="AG115:AR115"/>
    <mergeCell ref="O116:AR117"/>
    <mergeCell ref="A107:B107"/>
    <mergeCell ref="C112:G112"/>
    <mergeCell ref="A111:B111"/>
    <mergeCell ref="C111:N111"/>
    <mergeCell ref="O112:Z112"/>
    <mergeCell ref="C115:G115"/>
    <mergeCell ref="H115:I115"/>
    <mergeCell ref="AA112:AB112"/>
    <mergeCell ref="O111:AR111"/>
    <mergeCell ref="AC112:AD112"/>
    <mergeCell ref="A110:V110"/>
    <mergeCell ref="A112:B112"/>
    <mergeCell ref="BC108:BG108"/>
    <mergeCell ref="AX108:BB108"/>
    <mergeCell ref="AG112:AR112"/>
    <mergeCell ref="AE112:AF112"/>
    <mergeCell ref="A113:B113"/>
    <mergeCell ref="C113:G113"/>
    <mergeCell ref="H113:I113"/>
    <mergeCell ref="J113:N113"/>
    <mergeCell ref="H112:I112"/>
    <mergeCell ref="J112:N112"/>
    <mergeCell ref="C107:G107"/>
    <mergeCell ref="H107:I107"/>
    <mergeCell ref="J107:N107"/>
    <mergeCell ref="BC111:BG111"/>
    <mergeCell ref="A108:B108"/>
    <mergeCell ref="C108:G108"/>
    <mergeCell ref="H108:I108"/>
    <mergeCell ref="J108:N108"/>
    <mergeCell ref="O107:AR108"/>
    <mergeCell ref="BC107:BG107"/>
    <mergeCell ref="AS104:AW104"/>
    <mergeCell ref="O104:Z104"/>
    <mergeCell ref="H106:I106"/>
    <mergeCell ref="J106:N106"/>
    <mergeCell ref="O106:Z106"/>
    <mergeCell ref="H104:I104"/>
    <mergeCell ref="J104:N104"/>
    <mergeCell ref="AA105:AB105"/>
    <mergeCell ref="AC105:AD105"/>
    <mergeCell ref="AE105:AF105"/>
    <mergeCell ref="AS105:AW105"/>
    <mergeCell ref="AX105:BB105"/>
    <mergeCell ref="O103:Z103"/>
    <mergeCell ref="AX104:BB104"/>
    <mergeCell ref="BC104:BG104"/>
    <mergeCell ref="AA104:AB104"/>
    <mergeCell ref="AC104:AD104"/>
    <mergeCell ref="AE104:AF104"/>
    <mergeCell ref="BC105:BG105"/>
    <mergeCell ref="AG104:AR104"/>
    <mergeCell ref="BC103:BG103"/>
    <mergeCell ref="AA103:AB103"/>
    <mergeCell ref="AC103:AD103"/>
    <mergeCell ref="AE103:AF103"/>
    <mergeCell ref="H103:I103"/>
    <mergeCell ref="J103:N103"/>
    <mergeCell ref="AG103:AR103"/>
    <mergeCell ref="AS103:AW103"/>
    <mergeCell ref="AX103:BB103"/>
    <mergeCell ref="AX102:BB102"/>
    <mergeCell ref="BC102:BG102"/>
    <mergeCell ref="AE99:AF99"/>
    <mergeCell ref="AG99:AR99"/>
    <mergeCell ref="O102:AR102"/>
    <mergeCell ref="AS102:AW102"/>
    <mergeCell ref="O99:Z99"/>
    <mergeCell ref="AA99:AB99"/>
    <mergeCell ref="AC99:AD99"/>
    <mergeCell ref="A101:V101"/>
    <mergeCell ref="AS98:AW98"/>
    <mergeCell ref="AX98:BB98"/>
    <mergeCell ref="BC99:BG99"/>
    <mergeCell ref="BC98:BG98"/>
    <mergeCell ref="AS99:AW99"/>
    <mergeCell ref="AX99:BB99"/>
    <mergeCell ref="A99:B99"/>
    <mergeCell ref="C99:G99"/>
    <mergeCell ref="H99:I99"/>
    <mergeCell ref="J99:N99"/>
    <mergeCell ref="BC92:BG92"/>
    <mergeCell ref="A98:B98"/>
    <mergeCell ref="C98:G98"/>
    <mergeCell ref="H98:I98"/>
    <mergeCell ref="J98:N98"/>
    <mergeCell ref="O98:Z98"/>
    <mergeCell ref="AA98:AB98"/>
    <mergeCell ref="AC98:AD98"/>
    <mergeCell ref="AE98:AF98"/>
    <mergeCell ref="AG98:AR98"/>
    <mergeCell ref="AE92:AF92"/>
    <mergeCell ref="AG92:AR92"/>
    <mergeCell ref="AA92:AB92"/>
    <mergeCell ref="AC92:AD92"/>
    <mergeCell ref="AC93:AD93"/>
    <mergeCell ref="AE93:AF93"/>
    <mergeCell ref="AG93:AR93"/>
    <mergeCell ref="AE94:AF94"/>
    <mergeCell ref="AS92:AW92"/>
    <mergeCell ref="AX92:BB92"/>
    <mergeCell ref="AS91:AW91"/>
    <mergeCell ref="AX91:BB91"/>
    <mergeCell ref="AS93:AW93"/>
    <mergeCell ref="AX93:BB93"/>
    <mergeCell ref="AX94:BB94"/>
    <mergeCell ref="BC91:BG91"/>
    <mergeCell ref="A92:B92"/>
    <mergeCell ref="C92:G92"/>
    <mergeCell ref="H92:I92"/>
    <mergeCell ref="J92:N92"/>
    <mergeCell ref="O92:Z92"/>
    <mergeCell ref="A90:W90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O55:Z55"/>
    <mergeCell ref="O53:Z53"/>
    <mergeCell ref="A51:B51"/>
    <mergeCell ref="C51:N51"/>
    <mergeCell ref="AA58:AB58"/>
    <mergeCell ref="AC58:AD58"/>
    <mergeCell ref="A55:B55"/>
    <mergeCell ref="C55:G55"/>
    <mergeCell ref="H55:I55"/>
    <mergeCell ref="J55:N55"/>
    <mergeCell ref="AE58:AF58"/>
    <mergeCell ref="A58:B58"/>
    <mergeCell ref="C58:G58"/>
    <mergeCell ref="H58:I58"/>
    <mergeCell ref="J58:N58"/>
    <mergeCell ref="AG56:AR56"/>
    <mergeCell ref="A56:B56"/>
    <mergeCell ref="C56:G56"/>
    <mergeCell ref="H56:I56"/>
    <mergeCell ref="J56:N56"/>
    <mergeCell ref="AC55:AD55"/>
    <mergeCell ref="AE55:AF55"/>
    <mergeCell ref="AS56:AW56"/>
    <mergeCell ref="AX56:BB56"/>
    <mergeCell ref="BC56:BG56"/>
    <mergeCell ref="AA56:AB56"/>
    <mergeCell ref="AC56:AD56"/>
    <mergeCell ref="AE56:AF56"/>
    <mergeCell ref="AX53:BB53"/>
    <mergeCell ref="BC53:BG53"/>
    <mergeCell ref="AA53:AB53"/>
    <mergeCell ref="AC53:AD53"/>
    <mergeCell ref="AE53:AF53"/>
    <mergeCell ref="AG55:AR55"/>
    <mergeCell ref="AS55:AW55"/>
    <mergeCell ref="AX55:BB55"/>
    <mergeCell ref="BC55:BG55"/>
    <mergeCell ref="AA55:AB55"/>
    <mergeCell ref="A53:B53"/>
    <mergeCell ref="C53:G53"/>
    <mergeCell ref="H53:I53"/>
    <mergeCell ref="J53:N53"/>
    <mergeCell ref="AG52:AR52"/>
    <mergeCell ref="AS52:AW52"/>
    <mergeCell ref="AC52:AD52"/>
    <mergeCell ref="AE52:AF52"/>
    <mergeCell ref="AG53:AR53"/>
    <mergeCell ref="AS53:AW53"/>
    <mergeCell ref="AX52:BB52"/>
    <mergeCell ref="BC52:BG52"/>
    <mergeCell ref="AX51:BB51"/>
    <mergeCell ref="BC51:BG51"/>
    <mergeCell ref="A52:B52"/>
    <mergeCell ref="C52:G52"/>
    <mergeCell ref="H52:I52"/>
    <mergeCell ref="J52:N52"/>
    <mergeCell ref="O52:Z52"/>
    <mergeCell ref="AA52:AB52"/>
    <mergeCell ref="AS51:AW51"/>
    <mergeCell ref="AG47:AR47"/>
    <mergeCell ref="AS47:AW47"/>
    <mergeCell ref="O48:Z48"/>
    <mergeCell ref="AA48:AB48"/>
    <mergeCell ref="AC48:AD48"/>
    <mergeCell ref="AE48:AF48"/>
    <mergeCell ref="AG48:AR48"/>
    <mergeCell ref="AS48:AW48"/>
    <mergeCell ref="O51:AR51"/>
    <mergeCell ref="AX47:BB47"/>
    <mergeCell ref="BC47:BG47"/>
    <mergeCell ref="O47:Z47"/>
    <mergeCell ref="AA47:AB47"/>
    <mergeCell ref="AC47:AD47"/>
    <mergeCell ref="AE47:AF47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6:BB46"/>
    <mergeCell ref="BC46:BG46"/>
    <mergeCell ref="O46:Z46"/>
    <mergeCell ref="AA46:AB46"/>
    <mergeCell ref="AC46:AD46"/>
    <mergeCell ref="AE46:AF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AX41:BB41"/>
    <mergeCell ref="BC41:BG41"/>
    <mergeCell ref="AC41:AD41"/>
    <mergeCell ref="AE41:AF41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X32:BB32"/>
    <mergeCell ref="BC32:BG32"/>
    <mergeCell ref="O32:Z32"/>
    <mergeCell ref="AA32:AB32"/>
    <mergeCell ref="AC32:AD32"/>
    <mergeCell ref="AE32:AF32"/>
    <mergeCell ref="AX31:BB31"/>
    <mergeCell ref="BC31:BG31"/>
    <mergeCell ref="O31:Z31"/>
    <mergeCell ref="AA31:AB31"/>
    <mergeCell ref="AC31:AD31"/>
    <mergeCell ref="AE31:AF31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G13:AR13"/>
    <mergeCell ref="AG14:AR14"/>
    <mergeCell ref="AE9:AF9"/>
    <mergeCell ref="AE10:AF10"/>
    <mergeCell ref="AE13:AF13"/>
    <mergeCell ref="AE11:AF11"/>
    <mergeCell ref="AE12:AF12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E57:AF57"/>
    <mergeCell ref="AS71:AW71"/>
    <mergeCell ref="AX71:BB71"/>
    <mergeCell ref="BC71:BG71"/>
    <mergeCell ref="AG57:AR57"/>
    <mergeCell ref="AS57:AW57"/>
    <mergeCell ref="AX57:BB57"/>
    <mergeCell ref="BC57:BG57"/>
    <mergeCell ref="AG58:AR58"/>
    <mergeCell ref="AS58:AW58"/>
    <mergeCell ref="AX58:BB58"/>
    <mergeCell ref="A70:V70"/>
    <mergeCell ref="A72:B72"/>
    <mergeCell ref="C72:G72"/>
    <mergeCell ref="H72:I72"/>
    <mergeCell ref="J72:N72"/>
    <mergeCell ref="O72:Z72"/>
    <mergeCell ref="O71:AR71"/>
    <mergeCell ref="AA72:AB72"/>
    <mergeCell ref="AC72:AD72"/>
    <mergeCell ref="AE72:AF72"/>
    <mergeCell ref="AG72:AR72"/>
    <mergeCell ref="AS72:AW72"/>
    <mergeCell ref="AX72:BB72"/>
    <mergeCell ref="BC72:BG72"/>
    <mergeCell ref="A73:B73"/>
    <mergeCell ref="C73:G73"/>
    <mergeCell ref="H73:I73"/>
    <mergeCell ref="J73:N73"/>
    <mergeCell ref="O73:Z73"/>
    <mergeCell ref="AA73:AB73"/>
    <mergeCell ref="AC73:AD73"/>
    <mergeCell ref="AE73:AF73"/>
    <mergeCell ref="AG73:AR73"/>
    <mergeCell ref="AS73:AW73"/>
    <mergeCell ref="AX73:BB73"/>
    <mergeCell ref="BC73:BG73"/>
    <mergeCell ref="A75:B75"/>
    <mergeCell ref="C75:G75"/>
    <mergeCell ref="H75:I75"/>
    <mergeCell ref="J75:N75"/>
    <mergeCell ref="O75:Z75"/>
    <mergeCell ref="AA75:AB75"/>
    <mergeCell ref="AC75:AD75"/>
    <mergeCell ref="AE75:AF75"/>
    <mergeCell ref="AG75:AR75"/>
    <mergeCell ref="AS75:AW75"/>
    <mergeCell ref="AX75:BB75"/>
    <mergeCell ref="BC75:BG75"/>
    <mergeCell ref="BC76:BG76"/>
    <mergeCell ref="A76:B76"/>
    <mergeCell ref="C76:G76"/>
    <mergeCell ref="H76:I76"/>
    <mergeCell ref="J76:N76"/>
    <mergeCell ref="O76:Z76"/>
    <mergeCell ref="AA76:AB76"/>
    <mergeCell ref="A77:B77"/>
    <mergeCell ref="C77:G77"/>
    <mergeCell ref="H77:I77"/>
    <mergeCell ref="J77:N77"/>
    <mergeCell ref="BC77:BG77"/>
    <mergeCell ref="AC76:AD76"/>
    <mergeCell ref="AE76:AF76"/>
    <mergeCell ref="AG76:AR76"/>
    <mergeCell ref="AS76:AW76"/>
    <mergeCell ref="AX76:BB76"/>
    <mergeCell ref="BC78:BG78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AA77:AB77"/>
    <mergeCell ref="AC77:AD77"/>
    <mergeCell ref="AS81:AW81"/>
    <mergeCell ref="AX81:BB81"/>
    <mergeCell ref="AS78:AW78"/>
    <mergeCell ref="AX78:BB78"/>
    <mergeCell ref="BC81:BG81"/>
    <mergeCell ref="A80:V80"/>
    <mergeCell ref="A81:B81"/>
    <mergeCell ref="C81:N81"/>
    <mergeCell ref="O81:AR81"/>
    <mergeCell ref="A78:B78"/>
    <mergeCell ref="C78:G78"/>
    <mergeCell ref="H78:I78"/>
    <mergeCell ref="J78:N78"/>
    <mergeCell ref="AE78:AF78"/>
    <mergeCell ref="AE82:AF82"/>
    <mergeCell ref="AG82:AR82"/>
    <mergeCell ref="AS82:AW82"/>
    <mergeCell ref="AX82:BB82"/>
    <mergeCell ref="BC82:BG82"/>
    <mergeCell ref="A82:B82"/>
    <mergeCell ref="C82:G82"/>
    <mergeCell ref="H82:I82"/>
    <mergeCell ref="J82:N82"/>
    <mergeCell ref="O82:Z82"/>
    <mergeCell ref="BC83:BG83"/>
    <mergeCell ref="A83:B83"/>
    <mergeCell ref="C83:G83"/>
    <mergeCell ref="H83:I83"/>
    <mergeCell ref="J83:N83"/>
    <mergeCell ref="O83:Z83"/>
    <mergeCell ref="AA83:AB83"/>
    <mergeCell ref="AE83:AF83"/>
    <mergeCell ref="AC84:AD84"/>
    <mergeCell ref="AE84:AF84"/>
    <mergeCell ref="AG83:AR83"/>
    <mergeCell ref="AS83:AW83"/>
    <mergeCell ref="AX83:BB83"/>
    <mergeCell ref="AS84:AW84"/>
    <mergeCell ref="AX84:BB84"/>
    <mergeCell ref="BC84:BG84"/>
    <mergeCell ref="AS85:AW85"/>
    <mergeCell ref="AX85:BB85"/>
    <mergeCell ref="BC85:BG85"/>
    <mergeCell ref="C85:G85"/>
    <mergeCell ref="H85:I85"/>
    <mergeCell ref="J85:N85"/>
    <mergeCell ref="O85:Z85"/>
    <mergeCell ref="AA85:AB85"/>
    <mergeCell ref="AG84:AR84"/>
    <mergeCell ref="H84:I84"/>
    <mergeCell ref="J84:N84"/>
    <mergeCell ref="O84:Z84"/>
    <mergeCell ref="AA84:AB84"/>
    <mergeCell ref="A88:B88"/>
    <mergeCell ref="C88:G88"/>
    <mergeCell ref="H88:I88"/>
    <mergeCell ref="J88:N88"/>
    <mergeCell ref="AS88:AW88"/>
    <mergeCell ref="O88:Z88"/>
    <mergeCell ref="AA88:AB88"/>
    <mergeCell ref="AC88:AD88"/>
    <mergeCell ref="AE88:AF88"/>
    <mergeCell ref="AG88:AR88"/>
    <mergeCell ref="BC88:BG88"/>
    <mergeCell ref="AX88:BB88"/>
    <mergeCell ref="C164:N164"/>
    <mergeCell ref="O164:AR164"/>
    <mergeCell ref="AS164:AW164"/>
    <mergeCell ref="AX164:BB164"/>
    <mergeCell ref="BC164:BG164"/>
    <mergeCell ref="BC114:BG114"/>
    <mergeCell ref="O114:Z114"/>
    <mergeCell ref="AA114:AB114"/>
    <mergeCell ref="J165:N165"/>
    <mergeCell ref="O165:Z165"/>
    <mergeCell ref="AA165:AB165"/>
    <mergeCell ref="AC165:AD165"/>
    <mergeCell ref="AE165:AF165"/>
    <mergeCell ref="AG165:AR165"/>
    <mergeCell ref="AS165:AW165"/>
    <mergeCell ref="AX165:BB165"/>
    <mergeCell ref="BC165:BG165"/>
    <mergeCell ref="A166:B166"/>
    <mergeCell ref="C166:G166"/>
    <mergeCell ref="H166:I166"/>
    <mergeCell ref="J166:N166"/>
    <mergeCell ref="O166:Z166"/>
    <mergeCell ref="AA166:AB166"/>
    <mergeCell ref="AC166:AD166"/>
    <mergeCell ref="AE166:AF166"/>
    <mergeCell ref="AG166:AR166"/>
    <mergeCell ref="AS166:AW166"/>
    <mergeCell ref="AX166:BB166"/>
    <mergeCell ref="BC166:BG166"/>
    <mergeCell ref="A167:B167"/>
    <mergeCell ref="C167:G167"/>
    <mergeCell ref="H167:I167"/>
    <mergeCell ref="J167:N167"/>
    <mergeCell ref="O167:Z167"/>
    <mergeCell ref="AA167:AB167"/>
    <mergeCell ref="AC167:AD167"/>
    <mergeCell ref="AE167:AF167"/>
    <mergeCell ref="AG167:AR167"/>
    <mergeCell ref="AS167:AW167"/>
    <mergeCell ref="AX167:BB167"/>
    <mergeCell ref="BC167:BG167"/>
    <mergeCell ref="A169:B169"/>
    <mergeCell ref="C169:G169"/>
    <mergeCell ref="H169:I169"/>
    <mergeCell ref="J169:N169"/>
    <mergeCell ref="O169:Z169"/>
    <mergeCell ref="AA169:AB169"/>
    <mergeCell ref="AC169:AD169"/>
    <mergeCell ref="AE169:AF169"/>
    <mergeCell ref="AG169:AR169"/>
    <mergeCell ref="AS169:AW169"/>
    <mergeCell ref="AX169:BB169"/>
    <mergeCell ref="BC169:BG169"/>
    <mergeCell ref="A170:B170"/>
    <mergeCell ref="C170:G170"/>
    <mergeCell ref="H170:I170"/>
    <mergeCell ref="J170:N170"/>
    <mergeCell ref="O170:Z170"/>
    <mergeCell ref="AA170:AB170"/>
    <mergeCell ref="AC170:AD170"/>
    <mergeCell ref="BC170:BG170"/>
    <mergeCell ref="AE170:AF170"/>
    <mergeCell ref="AG170:AR170"/>
    <mergeCell ref="AS170:AW170"/>
    <mergeCell ref="AX170:BB170"/>
    <mergeCell ref="AG174:AR174"/>
    <mergeCell ref="AS173:AW173"/>
    <mergeCell ref="AX173:BB173"/>
    <mergeCell ref="BC173:BG173"/>
    <mergeCell ref="AS174:AW174"/>
    <mergeCell ref="AC174:AD174"/>
    <mergeCell ref="AE174:AF174"/>
    <mergeCell ref="A172:W172"/>
    <mergeCell ref="A173:B173"/>
    <mergeCell ref="C173:N173"/>
    <mergeCell ref="O173:AR173"/>
    <mergeCell ref="A174:B174"/>
    <mergeCell ref="C174:G174"/>
    <mergeCell ref="H174:I174"/>
    <mergeCell ref="J174:N174"/>
    <mergeCell ref="AX174:BB174"/>
    <mergeCell ref="BC174:BG174"/>
    <mergeCell ref="O174:Z174"/>
    <mergeCell ref="AA174:AB174"/>
    <mergeCell ref="A175:B175"/>
    <mergeCell ref="C175:G175"/>
    <mergeCell ref="H175:I175"/>
    <mergeCell ref="J175:N175"/>
    <mergeCell ref="O175:Z175"/>
    <mergeCell ref="AS175:AW175"/>
    <mergeCell ref="A176:B176"/>
    <mergeCell ref="C176:G176"/>
    <mergeCell ref="H176:I176"/>
    <mergeCell ref="J176:N176"/>
    <mergeCell ref="AG175:AR175"/>
    <mergeCell ref="AG177:AR177"/>
    <mergeCell ref="A177:B177"/>
    <mergeCell ref="C177:G177"/>
    <mergeCell ref="H177:I177"/>
    <mergeCell ref="J177:N177"/>
    <mergeCell ref="AX175:BB175"/>
    <mergeCell ref="BC175:BG175"/>
    <mergeCell ref="AA175:AF175"/>
    <mergeCell ref="AC184:AD184"/>
    <mergeCell ref="AE184:AF184"/>
    <mergeCell ref="AG184:AR184"/>
    <mergeCell ref="AS184:AW184"/>
    <mergeCell ref="AX184:BB184"/>
    <mergeCell ref="BC184:BG184"/>
    <mergeCell ref="AG176:AR176"/>
    <mergeCell ref="AX176:BB176"/>
    <mergeCell ref="BC176:BG176"/>
    <mergeCell ref="AS177:AW177"/>
    <mergeCell ref="AX177:BB177"/>
    <mergeCell ref="BC177:BG177"/>
    <mergeCell ref="O176:Z176"/>
    <mergeCell ref="AA176:AF176"/>
    <mergeCell ref="O177:Z177"/>
    <mergeCell ref="AA177:AB177"/>
    <mergeCell ref="AS176:AW176"/>
    <mergeCell ref="AG178:AR178"/>
    <mergeCell ref="AG185:AR185"/>
    <mergeCell ref="AC177:AD177"/>
    <mergeCell ref="AA183:AF183"/>
    <mergeCell ref="AA185:AB185"/>
    <mergeCell ref="AC185:AD185"/>
    <mergeCell ref="AE185:AF185"/>
    <mergeCell ref="AA182:AB182"/>
    <mergeCell ref="AC178:AD178"/>
    <mergeCell ref="AE178:AF178"/>
    <mergeCell ref="AE177:AF177"/>
    <mergeCell ref="AA184:AB184"/>
    <mergeCell ref="AS178:AW178"/>
    <mergeCell ref="AX183:BB183"/>
    <mergeCell ref="AX178:BB178"/>
    <mergeCell ref="AX181:BB181"/>
    <mergeCell ref="AS181:AW181"/>
    <mergeCell ref="O181:AR181"/>
    <mergeCell ref="AA178:AB178"/>
    <mergeCell ref="AX185:BB185"/>
    <mergeCell ref="A185:B185"/>
    <mergeCell ref="A178:B178"/>
    <mergeCell ref="C178:G178"/>
    <mergeCell ref="H178:I178"/>
    <mergeCell ref="J178:N178"/>
    <mergeCell ref="O178:Z178"/>
    <mergeCell ref="A183:B183"/>
    <mergeCell ref="A181:B181"/>
    <mergeCell ref="C181:N181"/>
    <mergeCell ref="A182:B182"/>
    <mergeCell ref="C183:G183"/>
    <mergeCell ref="H183:I183"/>
    <mergeCell ref="J183:N183"/>
    <mergeCell ref="AG182:AR182"/>
    <mergeCell ref="AS182:AW182"/>
    <mergeCell ref="AS183:AW183"/>
    <mergeCell ref="AG183:AR183"/>
    <mergeCell ref="AE182:AF182"/>
    <mergeCell ref="C182:G182"/>
    <mergeCell ref="H182:I182"/>
    <mergeCell ref="A201:H201"/>
    <mergeCell ref="O188:Z188"/>
    <mergeCell ref="O183:Z183"/>
    <mergeCell ref="AE186:AF186"/>
    <mergeCell ref="A189:B189"/>
    <mergeCell ref="C189:G189"/>
    <mergeCell ref="H189:I189"/>
    <mergeCell ref="J189:N189"/>
    <mergeCell ref="AE189:AF189"/>
    <mergeCell ref="A188:B188"/>
    <mergeCell ref="AG189:AR189"/>
    <mergeCell ref="A191:W191"/>
    <mergeCell ref="A192:B192"/>
    <mergeCell ref="C192:N192"/>
    <mergeCell ref="O192:AR192"/>
    <mergeCell ref="O189:Z189"/>
    <mergeCell ref="AA189:AB189"/>
    <mergeCell ref="C188:G188"/>
    <mergeCell ref="H188:I188"/>
    <mergeCell ref="AX48:BB48"/>
    <mergeCell ref="BC48:BG48"/>
    <mergeCell ref="BC189:BG189"/>
    <mergeCell ref="AX189:BB189"/>
    <mergeCell ref="AX188:BB188"/>
    <mergeCell ref="BC188:BG188"/>
    <mergeCell ref="BC183:BG183"/>
    <mergeCell ref="BC182:BG182"/>
    <mergeCell ref="BC178:BG178"/>
    <mergeCell ref="BC86:BG86"/>
    <mergeCell ref="A48:B48"/>
    <mergeCell ref="C48:G48"/>
    <mergeCell ref="H48:I48"/>
    <mergeCell ref="J48:N48"/>
    <mergeCell ref="A86:B86"/>
    <mergeCell ref="C86:G86"/>
    <mergeCell ref="H86:I86"/>
    <mergeCell ref="J86:N86"/>
    <mergeCell ref="A84:B84"/>
    <mergeCell ref="C84:G84"/>
    <mergeCell ref="AE86:AF86"/>
    <mergeCell ref="AG86:AR86"/>
    <mergeCell ref="AS86:AW86"/>
    <mergeCell ref="AX86:BB86"/>
    <mergeCell ref="A50:V50"/>
    <mergeCell ref="O86:Z86"/>
    <mergeCell ref="AC85:AD85"/>
    <mergeCell ref="AE85:AF85"/>
    <mergeCell ref="AG85:AR85"/>
    <mergeCell ref="A85:B85"/>
    <mergeCell ref="AE87:AF87"/>
    <mergeCell ref="AG87:AR87"/>
    <mergeCell ref="AS87:AW87"/>
    <mergeCell ref="AX87:BB87"/>
    <mergeCell ref="BC87:BG87"/>
    <mergeCell ref="A87:B87"/>
    <mergeCell ref="C87:G87"/>
    <mergeCell ref="H87:I87"/>
    <mergeCell ref="J87:N87"/>
    <mergeCell ref="O87:Z87"/>
    <mergeCell ref="A114:B114"/>
    <mergeCell ref="C114:G114"/>
    <mergeCell ref="H114:I114"/>
    <mergeCell ref="J114:N114"/>
    <mergeCell ref="AC114:AD114"/>
    <mergeCell ref="AE114:AF114"/>
    <mergeCell ref="A24:B24"/>
    <mergeCell ref="C24:G24"/>
    <mergeCell ref="H24:I24"/>
    <mergeCell ref="AS189:AW189"/>
    <mergeCell ref="AS208:AW208"/>
    <mergeCell ref="AS188:AW188"/>
    <mergeCell ref="A202:BG202"/>
    <mergeCell ref="AG208:AR208"/>
    <mergeCell ref="AX114:BB114"/>
    <mergeCell ref="AG204:BG204"/>
    <mergeCell ref="A23:B23"/>
    <mergeCell ref="C23:G23"/>
    <mergeCell ref="H23:I23"/>
    <mergeCell ref="J23:N23"/>
    <mergeCell ref="O23:Z23"/>
    <mergeCell ref="AA23:AB23"/>
    <mergeCell ref="AC23:AD23"/>
    <mergeCell ref="AE23:AF23"/>
    <mergeCell ref="AG23:AR23"/>
    <mergeCell ref="AS23:AW23"/>
    <mergeCell ref="AX23:BB23"/>
    <mergeCell ref="BC23:BG23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A33:B33"/>
    <mergeCell ref="C33:G33"/>
    <mergeCell ref="H33:I33"/>
    <mergeCell ref="J33:N33"/>
    <mergeCell ref="O33:Z33"/>
    <mergeCell ref="AA33:AB33"/>
    <mergeCell ref="AC33:AD33"/>
    <mergeCell ref="AE33:AF33"/>
    <mergeCell ref="AG33:AR33"/>
    <mergeCell ref="AS33:AW33"/>
    <mergeCell ref="AX33:BB33"/>
    <mergeCell ref="BC33:BG33"/>
    <mergeCell ref="AE34:AF34"/>
    <mergeCell ref="AG34:AR34"/>
    <mergeCell ref="AS34:AW34"/>
    <mergeCell ref="AX34:BB34"/>
    <mergeCell ref="BC34:BG34"/>
    <mergeCell ref="A34:B34"/>
    <mergeCell ref="C34:G34"/>
    <mergeCell ref="H34:I34"/>
    <mergeCell ref="J34:N34"/>
    <mergeCell ref="O34:Z34"/>
    <mergeCell ref="AA93:AB93"/>
    <mergeCell ref="AC34:AD34"/>
    <mergeCell ref="AA34:AB34"/>
    <mergeCell ref="AC87:AD87"/>
    <mergeCell ref="AA87:AB87"/>
    <mergeCell ref="AA86:AB86"/>
    <mergeCell ref="AC86:AD86"/>
    <mergeCell ref="AC83:AD83"/>
    <mergeCell ref="AC82:AD82"/>
    <mergeCell ref="AA82:AB82"/>
    <mergeCell ref="BC93:BG93"/>
    <mergeCell ref="A94:B94"/>
    <mergeCell ref="C94:G94"/>
    <mergeCell ref="H94:I94"/>
    <mergeCell ref="J94:N94"/>
    <mergeCell ref="O94:Z94"/>
    <mergeCell ref="AA94:AB94"/>
    <mergeCell ref="AC94:AD94"/>
    <mergeCell ref="AG94:AR94"/>
    <mergeCell ref="AS94:AW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S95:AW95"/>
    <mergeCell ref="AX95:BB95"/>
    <mergeCell ref="BC95:BG95"/>
    <mergeCell ref="A96:B96"/>
    <mergeCell ref="C96:G96"/>
    <mergeCell ref="H96:I96"/>
    <mergeCell ref="J96:N96"/>
    <mergeCell ref="O96:Z96"/>
    <mergeCell ref="AA96:AB96"/>
    <mergeCell ref="AC96:AD96"/>
    <mergeCell ref="AS96:AW96"/>
    <mergeCell ref="AX96:BB96"/>
    <mergeCell ref="BC96:BG96"/>
    <mergeCell ref="A97:B97"/>
    <mergeCell ref="C97:G97"/>
    <mergeCell ref="H97:I97"/>
    <mergeCell ref="J97:N97"/>
    <mergeCell ref="O97:Z97"/>
    <mergeCell ref="AE96:AF96"/>
    <mergeCell ref="AG96:AR96"/>
    <mergeCell ref="A208:B208"/>
    <mergeCell ref="A207:B207"/>
    <mergeCell ref="O207:AR207"/>
    <mergeCell ref="BC97:BG97"/>
    <mergeCell ref="AA97:AB97"/>
    <mergeCell ref="AC97:AD97"/>
    <mergeCell ref="AE97:AF97"/>
    <mergeCell ref="AG97:AR97"/>
    <mergeCell ref="AS97:AW97"/>
    <mergeCell ref="AX97:BB97"/>
    <mergeCell ref="J208:N208"/>
    <mergeCell ref="C207:N207"/>
    <mergeCell ref="H208:I208"/>
    <mergeCell ref="C208:G208"/>
    <mergeCell ref="AX209:BB209"/>
    <mergeCell ref="AE210:AF210"/>
    <mergeCell ref="C210:G210"/>
    <mergeCell ref="H210:I210"/>
    <mergeCell ref="J210:N210"/>
    <mergeCell ref="AS209:AW209"/>
    <mergeCell ref="BC211:BG211"/>
    <mergeCell ref="BC210:BG210"/>
    <mergeCell ref="AX208:BB208"/>
    <mergeCell ref="BC208:BG208"/>
    <mergeCell ref="BC209:BG209"/>
    <mergeCell ref="AS211:AW211"/>
    <mergeCell ref="AX211:BB211"/>
    <mergeCell ref="C212:G212"/>
    <mergeCell ref="H212:I212"/>
    <mergeCell ref="J212:N212"/>
    <mergeCell ref="O212:Z212"/>
    <mergeCell ref="AS212:AW212"/>
    <mergeCell ref="AG212:AR212"/>
    <mergeCell ref="J211:N211"/>
    <mergeCell ref="O211:Z211"/>
    <mergeCell ref="AG211:AR211"/>
    <mergeCell ref="A214:B214"/>
    <mergeCell ref="C214:G214"/>
    <mergeCell ref="H214:I214"/>
    <mergeCell ref="J214:N214"/>
    <mergeCell ref="A211:B211"/>
    <mergeCell ref="C211:G211"/>
    <mergeCell ref="A212:B212"/>
    <mergeCell ref="H211:I211"/>
    <mergeCell ref="AC213:AD213"/>
    <mergeCell ref="BC212:BG212"/>
    <mergeCell ref="A213:B213"/>
    <mergeCell ref="C213:G213"/>
    <mergeCell ref="H213:I213"/>
    <mergeCell ref="J213:N213"/>
    <mergeCell ref="O213:Z213"/>
    <mergeCell ref="BC213:BG213"/>
    <mergeCell ref="AG213:AR213"/>
    <mergeCell ref="AX212:BB212"/>
    <mergeCell ref="O214:Z214"/>
    <mergeCell ref="AX214:BB214"/>
    <mergeCell ref="AS213:AW213"/>
    <mergeCell ref="AX213:BB213"/>
    <mergeCell ref="AA214:AB214"/>
    <mergeCell ref="AE214:AF214"/>
    <mergeCell ref="AG214:AR214"/>
    <mergeCell ref="AA213:AB213"/>
    <mergeCell ref="AC214:AD214"/>
    <mergeCell ref="BC214:BG214"/>
    <mergeCell ref="A218:B218"/>
    <mergeCell ref="C218:G218"/>
    <mergeCell ref="H218:I218"/>
    <mergeCell ref="J218:N218"/>
    <mergeCell ref="O218:Z218"/>
    <mergeCell ref="AS214:AW214"/>
    <mergeCell ref="A217:B217"/>
    <mergeCell ref="C217:N217"/>
    <mergeCell ref="O217:AR217"/>
    <mergeCell ref="A219:B219"/>
    <mergeCell ref="C219:G219"/>
    <mergeCell ref="H219:I219"/>
    <mergeCell ref="J219:N219"/>
    <mergeCell ref="O219:Z219"/>
    <mergeCell ref="BC217:BG217"/>
    <mergeCell ref="AS217:AW217"/>
    <mergeCell ref="AX217:BB217"/>
    <mergeCell ref="AA218:AB218"/>
    <mergeCell ref="AC218:AD218"/>
    <mergeCell ref="AX219:BB219"/>
    <mergeCell ref="BC219:BG219"/>
    <mergeCell ref="AG218:AR218"/>
    <mergeCell ref="AS218:AW218"/>
    <mergeCell ref="AX218:BB218"/>
    <mergeCell ref="BC218:BG218"/>
    <mergeCell ref="H220:I220"/>
    <mergeCell ref="J220:N220"/>
    <mergeCell ref="O220:Z220"/>
    <mergeCell ref="AG220:AR220"/>
    <mergeCell ref="AG219:AR219"/>
    <mergeCell ref="AS219:AW219"/>
    <mergeCell ref="AA219:AF219"/>
    <mergeCell ref="BC220:BG220"/>
    <mergeCell ref="AX221:BB221"/>
    <mergeCell ref="BC221:BG221"/>
    <mergeCell ref="A221:B221"/>
    <mergeCell ref="C221:G221"/>
    <mergeCell ref="H221:I221"/>
    <mergeCell ref="J221:N221"/>
    <mergeCell ref="O221:Z221"/>
    <mergeCell ref="A220:B220"/>
    <mergeCell ref="C220:G220"/>
    <mergeCell ref="AG221:AR221"/>
    <mergeCell ref="AS221:AW221"/>
    <mergeCell ref="AG222:AR222"/>
    <mergeCell ref="AS222:AW222"/>
    <mergeCell ref="AS220:AW220"/>
    <mergeCell ref="AX220:BB220"/>
    <mergeCell ref="BC222:BG222"/>
    <mergeCell ref="AG223:AR223"/>
    <mergeCell ref="C222:G222"/>
    <mergeCell ref="H222:I222"/>
    <mergeCell ref="J222:N222"/>
    <mergeCell ref="O222:Z222"/>
    <mergeCell ref="BC223:BG223"/>
    <mergeCell ref="A223:B223"/>
    <mergeCell ref="C223:G223"/>
    <mergeCell ref="H223:I223"/>
    <mergeCell ref="J223:N223"/>
    <mergeCell ref="O223:Z223"/>
    <mergeCell ref="A224:B224"/>
    <mergeCell ref="C224:G224"/>
    <mergeCell ref="H224:I224"/>
    <mergeCell ref="J224:N224"/>
    <mergeCell ref="AE224:AF224"/>
    <mergeCell ref="AX222:BB222"/>
    <mergeCell ref="A222:B222"/>
    <mergeCell ref="AX224:BB224"/>
    <mergeCell ref="O224:Z224"/>
    <mergeCell ref="AA224:AB224"/>
    <mergeCell ref="AC224:AD224"/>
    <mergeCell ref="AS223:AW223"/>
    <mergeCell ref="AX223:BB223"/>
    <mergeCell ref="AA222:AF222"/>
    <mergeCell ref="BC225:BG225"/>
    <mergeCell ref="AA225:AB225"/>
    <mergeCell ref="AC225:AD225"/>
    <mergeCell ref="AE225:AF225"/>
    <mergeCell ref="AG225:AR225"/>
    <mergeCell ref="AG224:AR224"/>
    <mergeCell ref="BC224:BG224"/>
    <mergeCell ref="AS225:AW225"/>
    <mergeCell ref="AX225:BB225"/>
    <mergeCell ref="AS224:AW224"/>
    <mergeCell ref="A236:W236"/>
    <mergeCell ref="A225:B225"/>
    <mergeCell ref="C225:G225"/>
    <mergeCell ref="H225:I225"/>
    <mergeCell ref="J225:N225"/>
    <mergeCell ref="A237:B237"/>
    <mergeCell ref="C237:N237"/>
    <mergeCell ref="O237:AR237"/>
    <mergeCell ref="O225:Z225"/>
    <mergeCell ref="A227:BG227"/>
    <mergeCell ref="AS237:AW237"/>
    <mergeCell ref="AX237:BB237"/>
    <mergeCell ref="BC237:BG237"/>
    <mergeCell ref="A238:B238"/>
    <mergeCell ref="C238:G238"/>
    <mergeCell ref="H238:I238"/>
    <mergeCell ref="J238:N238"/>
    <mergeCell ref="O238:Z238"/>
    <mergeCell ref="AA238:AB238"/>
    <mergeCell ref="AC238:AD238"/>
    <mergeCell ref="A239:B239"/>
    <mergeCell ref="C239:G239"/>
    <mergeCell ref="H239:I239"/>
    <mergeCell ref="J239:N239"/>
    <mergeCell ref="O239:Z239"/>
    <mergeCell ref="AE239:AF239"/>
    <mergeCell ref="AA239:AB239"/>
    <mergeCell ref="AC239:AD239"/>
    <mergeCell ref="AG238:AR238"/>
    <mergeCell ref="AS238:AW238"/>
    <mergeCell ref="AX238:BB238"/>
    <mergeCell ref="BC239:BG239"/>
    <mergeCell ref="BC240:BG240"/>
    <mergeCell ref="BC238:BG238"/>
    <mergeCell ref="AG239:AR239"/>
    <mergeCell ref="AS239:AW239"/>
    <mergeCell ref="AX239:BB239"/>
    <mergeCell ref="AS240:AW240"/>
    <mergeCell ref="A240:B240"/>
    <mergeCell ref="C240:G240"/>
    <mergeCell ref="H240:I240"/>
    <mergeCell ref="J240:N240"/>
    <mergeCell ref="O240:Z240"/>
    <mergeCell ref="AA240:AB240"/>
    <mergeCell ref="AX240:BB240"/>
    <mergeCell ref="AE241:AF241"/>
    <mergeCell ref="AG241:AR241"/>
    <mergeCell ref="AS241:AW241"/>
    <mergeCell ref="AX241:BB241"/>
    <mergeCell ref="O242:Z242"/>
    <mergeCell ref="AC242:AD242"/>
    <mergeCell ref="AA242:AB242"/>
    <mergeCell ref="AG240:AR240"/>
    <mergeCell ref="AC240:AD240"/>
    <mergeCell ref="H242:I242"/>
    <mergeCell ref="J242:N242"/>
    <mergeCell ref="BC241:BG241"/>
    <mergeCell ref="A241:B241"/>
    <mergeCell ref="C241:G241"/>
    <mergeCell ref="H241:I241"/>
    <mergeCell ref="J241:N241"/>
    <mergeCell ref="O241:Z241"/>
    <mergeCell ref="AA241:AB241"/>
    <mergeCell ref="AC241:AD241"/>
    <mergeCell ref="C93:G93"/>
    <mergeCell ref="H93:I93"/>
    <mergeCell ref="A216:BG216"/>
    <mergeCell ref="BC242:BG242"/>
    <mergeCell ref="AE242:AF242"/>
    <mergeCell ref="AG242:AR242"/>
    <mergeCell ref="AS242:AW242"/>
    <mergeCell ref="AX242:BB242"/>
    <mergeCell ref="A242:B242"/>
    <mergeCell ref="C242:G242"/>
    <mergeCell ref="J93:N93"/>
    <mergeCell ref="O93:Z93"/>
    <mergeCell ref="AE240:AF240"/>
    <mergeCell ref="AE238:AF238"/>
    <mergeCell ref="S60:AJ60"/>
    <mergeCell ref="A158:B158"/>
    <mergeCell ref="C158:G158"/>
    <mergeCell ref="H158:I158"/>
    <mergeCell ref="J158:N158"/>
    <mergeCell ref="A93:B93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1">
      <selection activeCell="D15" sqref="D15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57" t="s">
        <v>72</v>
      </c>
      <c r="B2" s="157"/>
      <c r="C2" s="157"/>
      <c r="D2" s="157"/>
      <c r="E2" s="157"/>
      <c r="F2" s="157"/>
      <c r="G2" s="157"/>
      <c r="H2" s="157"/>
      <c r="I2" s="157"/>
      <c r="J2" s="157"/>
    </row>
    <row r="3" ht="7.5" customHeight="1" thickBot="1"/>
    <row r="4" spans="1:10" ht="13.5" customHeight="1">
      <c r="A4" s="50"/>
      <c r="B4" s="316" t="s">
        <v>34</v>
      </c>
      <c r="C4" s="316"/>
      <c r="D4" s="316"/>
      <c r="E4" s="316" t="s">
        <v>34</v>
      </c>
      <c r="F4" s="316"/>
      <c r="G4" s="316"/>
      <c r="H4" s="316" t="s">
        <v>35</v>
      </c>
      <c r="I4" s="316"/>
      <c r="J4" s="317"/>
    </row>
    <row r="5" spans="1:10" ht="13.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2.75">
      <c r="A6" s="24"/>
      <c r="B6" s="150">
        <v>42547</v>
      </c>
      <c r="C6" s="26">
        <v>26</v>
      </c>
      <c r="D6" s="27" t="s">
        <v>166</v>
      </c>
      <c r="E6" s="28"/>
      <c r="F6" s="26"/>
      <c r="G6" s="29"/>
      <c r="H6" s="25"/>
      <c r="I6" s="26"/>
      <c r="J6" s="30"/>
    </row>
    <row r="7" spans="1:10" ht="12.7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3.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3.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2.75">
      <c r="A10" s="44" t="s">
        <v>25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3.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3.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2.75">
      <c r="A13" s="31" t="s">
        <v>18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3.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3.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2.75">
      <c r="A16" s="44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3.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3.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2.75">
      <c r="A19" s="31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3.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3.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2.7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3.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3.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2.7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3.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3.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2.75">
      <c r="A28" s="31" t="s">
        <v>45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3.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3.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2.7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3.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3.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2.7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3.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3.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2.7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3.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3.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2.75">
      <c r="A40" s="31" t="s">
        <v>41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3.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3.5" thickTop="1">
      <c r="A42" s="31"/>
      <c r="B42" s="52">
        <v>42511</v>
      </c>
      <c r="C42" s="15">
        <v>20</v>
      </c>
      <c r="D42" s="16" t="s">
        <v>166</v>
      </c>
      <c r="E42" s="17"/>
      <c r="F42" s="15"/>
      <c r="G42" s="18"/>
      <c r="H42" s="14"/>
      <c r="I42" s="15"/>
      <c r="J42" s="34"/>
    </row>
    <row r="43" spans="1:10" ht="12.75">
      <c r="A43" s="44" t="s">
        <v>46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3.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3.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2.75">
      <c r="A46" s="44" t="s">
        <v>69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3.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3.5" thickTop="1">
      <c r="A48" s="53"/>
      <c r="B48" s="149">
        <v>42511</v>
      </c>
      <c r="C48" s="55">
        <v>1</v>
      </c>
      <c r="D48" s="56" t="s">
        <v>166</v>
      </c>
      <c r="E48" s="57"/>
      <c r="F48" s="55"/>
      <c r="G48" s="58"/>
      <c r="H48" s="54"/>
      <c r="I48" s="55"/>
      <c r="J48" s="59"/>
    </row>
    <row r="49" spans="1:10" ht="12.75">
      <c r="A49" s="73" t="s">
        <v>32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3.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3.5" thickTop="1">
      <c r="A51" s="72"/>
      <c r="B51" s="54"/>
      <c r="C51" s="55"/>
      <c r="D51" s="56"/>
      <c r="E51" s="57"/>
      <c r="F51" s="55"/>
      <c r="G51" s="58"/>
      <c r="H51" s="54"/>
      <c r="I51" s="55"/>
      <c r="J51" s="59"/>
    </row>
    <row r="52" spans="1:10" ht="12.75">
      <c r="A52" s="31" t="s">
        <v>33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3.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3.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2.7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3.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辻川禎一</cp:lastModifiedBy>
  <cp:lastPrinted>2016-07-25T12:14:19Z</cp:lastPrinted>
  <dcterms:created xsi:type="dcterms:W3CDTF">2005-04-07T00:25:07Z</dcterms:created>
  <dcterms:modified xsi:type="dcterms:W3CDTF">2016-08-21T12:03:25Z</dcterms:modified>
  <cp:category/>
  <cp:version/>
  <cp:contentType/>
  <cp:contentStatus/>
</cp:coreProperties>
</file>